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Projekte\Nossen\Versuchswesen\Versuche2026\192100_2026_Sk\"/>
    </mc:Choice>
  </mc:AlternateContent>
  <xr:revisionPtr revIDLastSave="0" documentId="13_ncr:1_{7FE48630-6D68-4700-A575-FD2F984AF940}" xr6:coauthVersionLast="47" xr6:coauthVersionMax="47" xr10:uidLastSave="{00000000-0000-0000-0000-000000000000}"/>
  <bookViews>
    <workbookView xWindow="-60" yWindow="45" windowWidth="18660" windowHeight="12990" tabRatio="910" xr2:uid="{00000000-000D-0000-FFFF-FFFF00000000}"/>
  </bookViews>
  <sheets>
    <sheet name="Zusammenfassung" sheetId="11" r:id="rId1"/>
    <sheet name="FM_dt_ha" sheetId="1" r:id="rId2"/>
    <sheet name="TS_%" sheetId="2" r:id="rId3"/>
    <sheet name="TM_dt_ha" sheetId="3" r:id="rId4"/>
    <sheet name="Stärkegehalt_%" sheetId="4" r:id="rId5"/>
    <sheet name="Stärkeertrag_dt_ha" sheetId="5" r:id="rId6"/>
    <sheet name="NEL_kg_TM" sheetId="6" r:id="rId7"/>
    <sheet name="NEL_GJ_ha" sheetId="7" r:id="rId8"/>
    <sheet name="Biogasausbeute" sheetId="8" r:id="rId9"/>
    <sheet name="Biogasertrag" sheetId="9" r:id="rId10"/>
    <sheet name="Verdaulichkeit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D22" i="3"/>
  <c r="G22" i="3" s="1"/>
  <c r="D22" i="4"/>
  <c r="G12" i="4" s="1"/>
  <c r="D22" i="5"/>
  <c r="G13" i="5" s="1"/>
  <c r="D22" i="6"/>
  <c r="G15" i="6" s="1"/>
  <c r="D22" i="7"/>
  <c r="D22" i="8"/>
  <c r="G22" i="8" s="1"/>
  <c r="D22" i="9"/>
  <c r="G10" i="9" s="1"/>
  <c r="D22" i="10"/>
  <c r="G11" i="10" s="1"/>
  <c r="D22" i="1"/>
  <c r="G22" i="1" s="1"/>
  <c r="D22" i="2"/>
  <c r="G22" i="2" s="1"/>
  <c r="G10" i="10" l="1"/>
  <c r="G9" i="10"/>
  <c r="G22" i="10"/>
  <c r="G15" i="10"/>
  <c r="G14" i="10"/>
  <c r="G12" i="10"/>
  <c r="G13" i="10"/>
  <c r="G15" i="9"/>
  <c r="G14" i="9"/>
  <c r="G13" i="9"/>
  <c r="G9" i="9"/>
  <c r="G22" i="9"/>
  <c r="G11" i="9"/>
  <c r="G12" i="9"/>
  <c r="G13" i="8"/>
  <c r="G11" i="8"/>
  <c r="G10" i="8"/>
  <c r="G15" i="8"/>
  <c r="G12" i="8"/>
  <c r="G9" i="8"/>
  <c r="G14" i="8"/>
  <c r="G14" i="7"/>
  <c r="G13" i="7"/>
  <c r="G12" i="7"/>
  <c r="G11" i="7"/>
  <c r="G15" i="7"/>
  <c r="G22" i="7"/>
  <c r="G9" i="7"/>
  <c r="G10" i="7"/>
  <c r="G9" i="6"/>
  <c r="G14" i="6"/>
  <c r="G13" i="6"/>
  <c r="G12" i="6"/>
  <c r="G22" i="6"/>
  <c r="G11" i="6"/>
  <c r="G10" i="6"/>
  <c r="G11" i="5"/>
  <c r="G22" i="5"/>
  <c r="G10" i="5"/>
  <c r="G9" i="5"/>
  <c r="G14" i="5"/>
  <c r="G12" i="5"/>
  <c r="G15" i="5"/>
  <c r="G14" i="4"/>
  <c r="G11" i="4"/>
  <c r="G10" i="4"/>
  <c r="G9" i="4"/>
  <c r="G15" i="4"/>
  <c r="G13" i="4"/>
  <c r="G22" i="4"/>
  <c r="G13" i="3"/>
  <c r="G12" i="3"/>
  <c r="G10" i="3"/>
  <c r="G15" i="3"/>
  <c r="G14" i="3"/>
  <c r="G11" i="3"/>
  <c r="G9" i="3"/>
  <c r="G10" i="2"/>
  <c r="G9" i="2"/>
  <c r="G11" i="2"/>
  <c r="G15" i="2"/>
  <c r="G12" i="2"/>
  <c r="G14" i="2"/>
  <c r="G13" i="2"/>
  <c r="G9" i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<sst xmlns="http://schemas.openxmlformats.org/spreadsheetml/2006/main" count="547" uniqueCount="60">
  <si>
    <t>Grünmasseertrag dt/ha</t>
  </si>
  <si>
    <t/>
  </si>
  <si>
    <t>Stärkegehalt in Gesamtpflanze %</t>
  </si>
  <si>
    <t>Enzymlösbare organische Substanz in TM %</t>
  </si>
  <si>
    <t>Mittel B</t>
  </si>
  <si>
    <t>GD 5 %</t>
  </si>
  <si>
    <t>Sorte</t>
  </si>
  <si>
    <t>Reife-</t>
  </si>
  <si>
    <t>zahl</t>
  </si>
  <si>
    <t>S 280</t>
  </si>
  <si>
    <t>S 260</t>
  </si>
  <si>
    <t>S 290</t>
  </si>
  <si>
    <t>S 270</t>
  </si>
  <si>
    <t xml:space="preserve">P 8888 </t>
  </si>
  <si>
    <t xml:space="preserve">LG 31304 </t>
  </si>
  <si>
    <t xml:space="preserve">Celesteen </t>
  </si>
  <si>
    <t xml:space="preserve">P 90810 </t>
  </si>
  <si>
    <t xml:space="preserve">Contadino </t>
  </si>
  <si>
    <t xml:space="preserve">Hulk </t>
  </si>
  <si>
    <t>Honoreen *</t>
  </si>
  <si>
    <t>KWS Monumento *</t>
  </si>
  <si>
    <t>Blandeen *</t>
  </si>
  <si>
    <t>P9967 *</t>
  </si>
  <si>
    <t>RGT Lanxx *</t>
  </si>
  <si>
    <t>Nashorn *</t>
  </si>
  <si>
    <t>P9074 *</t>
  </si>
  <si>
    <t>B</t>
  </si>
  <si>
    <t>Skäßchen 2026</t>
  </si>
  <si>
    <t>absolut</t>
  </si>
  <si>
    <t>relativ</t>
  </si>
  <si>
    <t>~S 250</t>
  </si>
  <si>
    <t>~S 260</t>
  </si>
  <si>
    <t>Vorläufige Ergebnisse Landessortenversuche</t>
  </si>
  <si>
    <t>Silomais mittelspät, D-Süd- Standorte, 2026</t>
  </si>
  <si>
    <t>B = Bezugsbasis</t>
  </si>
  <si>
    <t>* = EU- Sorte</t>
  </si>
  <si>
    <t xml:space="preserve">Hintergrund hell = niedrigere Werte </t>
  </si>
  <si>
    <t>Hintergrund dunkel = höhere Wert</t>
  </si>
  <si>
    <t>D-Süd 2025 (n=5)</t>
  </si>
  <si>
    <t>TS Gesamtpflanze %</t>
  </si>
  <si>
    <t>Gesamttrockenmasse dt/ha</t>
  </si>
  <si>
    <t>Stärkeertrag dt/ha</t>
  </si>
  <si>
    <t xml:space="preserve">NEL/kg TM </t>
  </si>
  <si>
    <t>NEL GJ/ha</t>
  </si>
  <si>
    <t>Biogasausbeute Nl/kg oTM</t>
  </si>
  <si>
    <t>Biogasertrag Nm³/ha</t>
  </si>
  <si>
    <t>Zusammenfassung n = 1 (Skäßchen)</t>
  </si>
  <si>
    <t>GM- Ertrag</t>
  </si>
  <si>
    <t>TS %</t>
  </si>
  <si>
    <t>TM- Ertrag</t>
  </si>
  <si>
    <t>Stärke- gehalt</t>
  </si>
  <si>
    <t>Stärke- ertrag</t>
  </si>
  <si>
    <t>NEL kg/TM</t>
  </si>
  <si>
    <t>Biogas- ausbeute</t>
  </si>
  <si>
    <t>Biogas- ertrag</t>
  </si>
  <si>
    <r>
      <t>ELOST</t>
    </r>
    <r>
      <rPr>
        <sz val="9"/>
        <color indexed="8"/>
        <rFont val="Arial"/>
        <family val="2"/>
      </rPr>
      <t xml:space="preserve"> </t>
    </r>
    <r>
      <rPr>
        <sz val="7"/>
        <color indexed="8"/>
        <rFont val="Arial"/>
        <family val="2"/>
      </rPr>
      <t>(Verdaulichkeit)</t>
    </r>
  </si>
  <si>
    <t>Hitze-</t>
  </si>
  <si>
    <t>schäden</t>
  </si>
  <si>
    <t>Hitzeschäden:</t>
  </si>
  <si>
    <t>Bonitur der Blattschäden nach 2 Tagen (26./28.06.2026) mit Temperaturuen &gt;40 C°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</si>
</sst>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1" xfId="1" applyFont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center" vertical="top"/>
    </xf>
    <xf numFmtId="0" fontId="2" fillId="0" borderId="0" xfId="0" applyFont="1"/>
    <xf numFmtId="0" fontId="3" fillId="0" borderId="3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1" applyFont="1" applyAlignment="1">
      <alignment vertical="top"/>
    </xf>
    <xf numFmtId="14" fontId="3" fillId="0" borderId="0" xfId="0" applyNumberFormat="1" applyFont="1"/>
    <xf numFmtId="14" fontId="4" fillId="0" borderId="0" xfId="0" applyNumberFormat="1" applyFont="1"/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/>
    </xf>
    <xf numFmtId="2" fontId="2" fillId="0" borderId="3" xfId="1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vertical="top" wrapText="1"/>
    </xf>
    <xf numFmtId="0" fontId="2" fillId="0" borderId="6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center" vertical="top" wrapText="1"/>
    </xf>
    <xf numFmtId="164" fontId="4" fillId="0" borderId="3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4" fillId="0" borderId="3" xfId="1" applyNumberFormat="1" applyFont="1" applyBorder="1" applyAlignment="1">
      <alignment horizontal="center" vertical="center"/>
    </xf>
    <xf numFmtId="1" fontId="4" fillId="0" borderId="3" xfId="1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3" xfId="0" applyFont="1" applyBorder="1"/>
    <xf numFmtId="0" fontId="2" fillId="2" borderId="3" xfId="0" applyFont="1" applyFill="1" applyBorder="1"/>
    <xf numFmtId="0" fontId="2" fillId="0" borderId="0" xfId="1" applyFont="1" applyAlignment="1">
      <alignment vertical="top"/>
    </xf>
    <xf numFmtId="0" fontId="2" fillId="0" borderId="0" xfId="1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/>
    <xf numFmtId="0" fontId="5" fillId="0" borderId="0" xfId="0" applyFont="1" applyAlignment="1">
      <alignment horizontal="left"/>
    </xf>
    <xf numFmtId="0" fontId="5" fillId="2" borderId="3" xfId="0" applyFont="1" applyFill="1" applyBorder="1"/>
    <xf numFmtId="1" fontId="2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center" vertical="center" wrapText="1"/>
    </xf>
    <xf numFmtId="2" fontId="3" fillId="0" borderId="3" xfId="1" applyNumberFormat="1" applyFont="1" applyBorder="1" applyAlignment="1">
      <alignment horizontal="center" vertical="center"/>
    </xf>
    <xf numFmtId="2" fontId="2" fillId="0" borderId="3" xfId="1" applyNumberFormat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 wrapText="1"/>
    </xf>
    <xf numFmtId="3" fontId="4" fillId="0" borderId="3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166" fontId="4" fillId="0" borderId="3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C7676-613E-4F20-8704-578D5A2D4BF9}">
  <sheetPr codeName="Tabelle1"/>
  <dimension ref="A1:N30"/>
  <sheetViews>
    <sheetView tabSelected="1" zoomScaleNormal="100" workbookViewId="0">
      <selection activeCell="L26" sqref="L26"/>
    </sheetView>
  </sheetViews>
  <sheetFormatPr baseColWidth="10" defaultRowHeight="12.75" x14ac:dyDescent="0.2"/>
  <cols>
    <col min="1" max="1" width="17.7109375" style="5" customWidth="1"/>
    <col min="2" max="2" width="7.7109375" style="7" customWidth="1"/>
    <col min="3" max="3" width="3.7109375" style="5" customWidth="1"/>
    <col min="4" max="12" width="9.7109375" style="5" customWidth="1"/>
    <col min="13" max="13" width="10.7109375" style="5" customWidth="1"/>
    <col min="14" max="14" width="8.5703125" style="5" bestFit="1" customWidth="1"/>
    <col min="15" max="16384" width="11.42578125" style="5"/>
  </cols>
  <sheetData>
    <row r="1" spans="1:14" x14ac:dyDescent="0.2">
      <c r="A1" s="10" t="s">
        <v>32</v>
      </c>
      <c r="M1" s="13">
        <v>46300</v>
      </c>
    </row>
    <row r="2" spans="1:14" x14ac:dyDescent="0.2">
      <c r="A2" s="10"/>
    </row>
    <row r="3" spans="1:14" x14ac:dyDescent="0.2">
      <c r="A3" s="11" t="s">
        <v>33</v>
      </c>
      <c r="B3" s="4"/>
      <c r="C3" s="3"/>
      <c r="D3" s="3"/>
    </row>
    <row r="4" spans="1:14" x14ac:dyDescent="0.2">
      <c r="A4" s="11"/>
      <c r="B4" s="4"/>
      <c r="C4" s="3"/>
      <c r="D4" s="3"/>
    </row>
    <row r="5" spans="1:14" x14ac:dyDescent="0.2">
      <c r="A5" s="11" t="s">
        <v>46</v>
      </c>
      <c r="B5" s="4"/>
      <c r="C5" s="3"/>
      <c r="D5" s="3"/>
    </row>
    <row r="7" spans="1:14" ht="12.75" customHeight="1" x14ac:dyDescent="0.2">
      <c r="A7" s="1" t="s">
        <v>1</v>
      </c>
      <c r="B7" s="25" t="s">
        <v>7</v>
      </c>
      <c r="C7" s="2"/>
      <c r="D7" s="70" t="s">
        <v>47</v>
      </c>
      <c r="E7" s="70" t="s">
        <v>48</v>
      </c>
      <c r="F7" s="70" t="s">
        <v>49</v>
      </c>
      <c r="G7" s="70" t="s">
        <v>50</v>
      </c>
      <c r="H7" s="70" t="s">
        <v>51</v>
      </c>
      <c r="I7" s="70" t="s">
        <v>52</v>
      </c>
      <c r="J7" s="70" t="s">
        <v>43</v>
      </c>
      <c r="K7" s="70" t="s">
        <v>53</v>
      </c>
      <c r="L7" s="70" t="s">
        <v>54</v>
      </c>
      <c r="M7" s="77" t="s">
        <v>55</v>
      </c>
      <c r="N7" s="80" t="s">
        <v>56</v>
      </c>
    </row>
    <row r="8" spans="1:14" ht="12.75" customHeight="1" x14ac:dyDescent="0.2">
      <c r="A8" s="14" t="s">
        <v>6</v>
      </c>
      <c r="B8" s="26" t="s">
        <v>8</v>
      </c>
      <c r="C8" s="22"/>
      <c r="D8" s="71"/>
      <c r="E8" s="71"/>
      <c r="F8" s="71"/>
      <c r="G8" s="71"/>
      <c r="H8" s="71"/>
      <c r="I8" s="71"/>
      <c r="J8" s="71"/>
      <c r="K8" s="71"/>
      <c r="L8" s="71"/>
      <c r="M8" s="78"/>
      <c r="N8" s="81" t="s">
        <v>57</v>
      </c>
    </row>
    <row r="9" spans="1:14" ht="12.75" customHeight="1" x14ac:dyDescent="0.2">
      <c r="A9" s="16" t="s">
        <v>13</v>
      </c>
      <c r="B9" s="17" t="s">
        <v>9</v>
      </c>
      <c r="C9" s="23" t="s">
        <v>26</v>
      </c>
      <c r="D9" s="21">
        <v>264.7</v>
      </c>
      <c r="E9" s="19">
        <v>41.9</v>
      </c>
      <c r="F9" s="21">
        <v>110.87</v>
      </c>
      <c r="G9" s="19">
        <v>15.7125</v>
      </c>
      <c r="H9" s="19">
        <v>17.600000000000001</v>
      </c>
      <c r="I9" s="20">
        <v>6.1375000000000002</v>
      </c>
      <c r="J9" s="21">
        <v>68.150000000000006</v>
      </c>
      <c r="K9" s="21">
        <v>786</v>
      </c>
      <c r="L9" s="63">
        <v>8279</v>
      </c>
      <c r="M9" s="19">
        <v>60.774999999999999</v>
      </c>
      <c r="N9" s="79">
        <v>3</v>
      </c>
    </row>
    <row r="10" spans="1:14" ht="12.75" customHeight="1" x14ac:dyDescent="0.2">
      <c r="A10" s="16" t="s">
        <v>14</v>
      </c>
      <c r="B10" s="17" t="s">
        <v>10</v>
      </c>
      <c r="C10" s="23" t="s">
        <v>26</v>
      </c>
      <c r="D10" s="21">
        <v>372.5</v>
      </c>
      <c r="E10" s="19">
        <v>37.174999999999997</v>
      </c>
      <c r="F10" s="21">
        <v>138.53749999999999</v>
      </c>
      <c r="G10" s="19">
        <v>6.3949999999999996</v>
      </c>
      <c r="H10" s="19">
        <v>9.1</v>
      </c>
      <c r="I10" s="20">
        <v>5.7675000000000001</v>
      </c>
      <c r="J10" s="21">
        <v>79.924999999999997</v>
      </c>
      <c r="K10" s="21">
        <v>699.5</v>
      </c>
      <c r="L10" s="63">
        <v>9210.5</v>
      </c>
      <c r="M10" s="19">
        <v>55.674999999999997</v>
      </c>
      <c r="N10" s="76">
        <v>2</v>
      </c>
    </row>
    <row r="11" spans="1:14" ht="12.75" customHeight="1" x14ac:dyDescent="0.2">
      <c r="A11" s="16" t="s">
        <v>19</v>
      </c>
      <c r="B11" s="17" t="s">
        <v>11</v>
      </c>
      <c r="C11" s="23" t="s">
        <v>26</v>
      </c>
      <c r="D11" s="21">
        <v>332.5</v>
      </c>
      <c r="E11" s="19">
        <v>35.625</v>
      </c>
      <c r="F11" s="21">
        <v>117.9825</v>
      </c>
      <c r="G11" s="19">
        <v>6.68</v>
      </c>
      <c r="H11" s="19">
        <v>7.9749999999999996</v>
      </c>
      <c r="I11" s="20">
        <v>5.7874999999999996</v>
      </c>
      <c r="J11" s="21">
        <v>68.325000000000003</v>
      </c>
      <c r="K11" s="21">
        <v>719.25</v>
      </c>
      <c r="L11" s="63">
        <v>8056.75</v>
      </c>
      <c r="M11" s="19">
        <v>55.25</v>
      </c>
      <c r="N11" s="76">
        <v>3</v>
      </c>
    </row>
    <row r="12" spans="1:14" ht="12.75" customHeight="1" x14ac:dyDescent="0.2">
      <c r="A12" s="16" t="s">
        <v>20</v>
      </c>
      <c r="B12" s="17" t="s">
        <v>10</v>
      </c>
      <c r="C12" s="23" t="s">
        <v>26</v>
      </c>
      <c r="D12" s="21">
        <v>290.55</v>
      </c>
      <c r="E12" s="19">
        <v>39.725000000000001</v>
      </c>
      <c r="F12" s="21">
        <v>115.36750000000001</v>
      </c>
      <c r="G12" s="19">
        <v>8.5549999999999997</v>
      </c>
      <c r="H12" s="19">
        <v>9.875</v>
      </c>
      <c r="I12" s="20">
        <v>5.7675000000000001</v>
      </c>
      <c r="J12" s="21">
        <v>66.5</v>
      </c>
      <c r="K12" s="21">
        <v>749</v>
      </c>
      <c r="L12" s="63">
        <v>8209.75</v>
      </c>
      <c r="M12" s="19">
        <v>56.5</v>
      </c>
      <c r="N12" s="76">
        <v>6</v>
      </c>
    </row>
    <row r="13" spans="1:14" ht="12.75" customHeight="1" x14ac:dyDescent="0.2">
      <c r="A13" s="16" t="s">
        <v>21</v>
      </c>
      <c r="B13" s="17" t="s">
        <v>10</v>
      </c>
      <c r="C13" s="23"/>
      <c r="D13" s="21">
        <v>356.4</v>
      </c>
      <c r="E13" s="19">
        <v>37.424999999999997</v>
      </c>
      <c r="F13" s="21">
        <v>133.17250000000001</v>
      </c>
      <c r="G13" s="19">
        <v>6.585</v>
      </c>
      <c r="H13" s="19">
        <v>8.8249999999999993</v>
      </c>
      <c r="I13" s="20">
        <v>5.7874999999999996</v>
      </c>
      <c r="J13" s="21">
        <v>77.075000000000003</v>
      </c>
      <c r="K13" s="21">
        <v>723.75</v>
      </c>
      <c r="L13" s="63">
        <v>9153.5</v>
      </c>
      <c r="M13" s="19">
        <v>56.4</v>
      </c>
      <c r="N13" s="76">
        <v>3</v>
      </c>
    </row>
    <row r="14" spans="1:14" ht="12.75" customHeight="1" x14ac:dyDescent="0.2">
      <c r="A14" s="16" t="s">
        <v>22</v>
      </c>
      <c r="B14" s="17" t="s">
        <v>11</v>
      </c>
      <c r="C14" s="23"/>
      <c r="D14" s="21">
        <v>311.95</v>
      </c>
      <c r="E14" s="19">
        <v>35.950000000000003</v>
      </c>
      <c r="F14" s="21">
        <v>112.015</v>
      </c>
      <c r="G14" s="19">
        <v>6.16</v>
      </c>
      <c r="H14" s="19">
        <v>7.05</v>
      </c>
      <c r="I14" s="20">
        <v>5.9325000000000001</v>
      </c>
      <c r="J14" s="21">
        <v>66.474999999999994</v>
      </c>
      <c r="K14" s="21">
        <v>719.75</v>
      </c>
      <c r="L14" s="63">
        <v>7648.75</v>
      </c>
      <c r="M14" s="19">
        <v>57.875</v>
      </c>
      <c r="N14" s="76">
        <v>3</v>
      </c>
    </row>
    <row r="15" spans="1:14" ht="12.75" customHeight="1" x14ac:dyDescent="0.2">
      <c r="A15" s="16" t="s">
        <v>23</v>
      </c>
      <c r="B15" s="17" t="s">
        <v>10</v>
      </c>
      <c r="C15" s="23"/>
      <c r="D15" s="21">
        <v>291.92500000000001</v>
      </c>
      <c r="E15" s="19">
        <v>41.8</v>
      </c>
      <c r="F15" s="21">
        <v>121.925</v>
      </c>
      <c r="G15" s="19">
        <v>8.3149999999999995</v>
      </c>
      <c r="H15" s="19">
        <v>10.324999999999999</v>
      </c>
      <c r="I15" s="20">
        <v>5.6775000000000002</v>
      </c>
      <c r="J15" s="21">
        <v>69.2</v>
      </c>
      <c r="K15" s="21">
        <v>764.25</v>
      </c>
      <c r="L15" s="63">
        <v>8842.5</v>
      </c>
      <c r="M15" s="19">
        <v>55.424999999999997</v>
      </c>
      <c r="N15" s="76">
        <v>3</v>
      </c>
    </row>
    <row r="16" spans="1:14" ht="12.75" customHeight="1" x14ac:dyDescent="0.2">
      <c r="A16" s="16" t="s">
        <v>15</v>
      </c>
      <c r="B16" s="17" t="s">
        <v>12</v>
      </c>
      <c r="C16" s="23"/>
      <c r="D16" s="21">
        <v>319.72500000000002</v>
      </c>
      <c r="E16" s="19">
        <v>38.325000000000003</v>
      </c>
      <c r="F16" s="21">
        <v>122.3875</v>
      </c>
      <c r="G16" s="19">
        <v>8.7624999999999993</v>
      </c>
      <c r="H16" s="19">
        <v>10.725</v>
      </c>
      <c r="I16" s="20">
        <v>5.84</v>
      </c>
      <c r="J16" s="21">
        <v>71.474999999999994</v>
      </c>
      <c r="K16" s="21">
        <v>775</v>
      </c>
      <c r="L16" s="63">
        <v>9012.5</v>
      </c>
      <c r="M16" s="19">
        <v>57.8</v>
      </c>
      <c r="N16" s="76">
        <v>3</v>
      </c>
    </row>
    <row r="17" spans="1:14" ht="12.75" customHeight="1" x14ac:dyDescent="0.2">
      <c r="A17" s="16" t="s">
        <v>16</v>
      </c>
      <c r="B17" s="17" t="s">
        <v>12</v>
      </c>
      <c r="C17" s="23"/>
      <c r="D17" s="21">
        <v>282.8</v>
      </c>
      <c r="E17" s="19">
        <v>40.325000000000003</v>
      </c>
      <c r="F17" s="21">
        <v>113.96250000000001</v>
      </c>
      <c r="G17" s="19">
        <v>8.9725000000000001</v>
      </c>
      <c r="H17" s="19">
        <v>10.225</v>
      </c>
      <c r="I17" s="20">
        <v>5.6974999999999998</v>
      </c>
      <c r="J17" s="21">
        <v>64.900000000000006</v>
      </c>
      <c r="K17" s="21">
        <v>747.75</v>
      </c>
      <c r="L17" s="63">
        <v>8103.5</v>
      </c>
      <c r="M17" s="19">
        <v>54.375</v>
      </c>
      <c r="N17" s="76">
        <v>3</v>
      </c>
    </row>
    <row r="18" spans="1:14" ht="12.75" customHeight="1" x14ac:dyDescent="0.2">
      <c r="A18" s="16" t="s">
        <v>17</v>
      </c>
      <c r="B18" s="17" t="s">
        <v>10</v>
      </c>
      <c r="C18" s="23"/>
      <c r="D18" s="21">
        <v>270.85000000000002</v>
      </c>
      <c r="E18" s="19">
        <v>42.95</v>
      </c>
      <c r="F18" s="21">
        <v>116.3625</v>
      </c>
      <c r="G18" s="19">
        <v>13.1875</v>
      </c>
      <c r="H18" s="19">
        <v>15.375</v>
      </c>
      <c r="I18" s="20">
        <v>5.9325000000000001</v>
      </c>
      <c r="J18" s="21">
        <v>69.025000000000006</v>
      </c>
      <c r="K18" s="21">
        <v>777.25</v>
      </c>
      <c r="L18" s="63">
        <v>8594.5</v>
      </c>
      <c r="M18" s="19">
        <v>57.674999999999997</v>
      </c>
      <c r="N18" s="76">
        <v>4</v>
      </c>
    </row>
    <row r="19" spans="1:14" ht="12.75" customHeight="1" x14ac:dyDescent="0.2">
      <c r="A19" s="16" t="s">
        <v>24</v>
      </c>
      <c r="B19" s="17" t="s">
        <v>9</v>
      </c>
      <c r="C19" s="23"/>
      <c r="D19" s="21">
        <v>356.1</v>
      </c>
      <c r="E19" s="19">
        <v>39.549999999999997</v>
      </c>
      <c r="F19" s="21">
        <v>140.36750000000001</v>
      </c>
      <c r="G19" s="19">
        <v>15.4825</v>
      </c>
      <c r="H19" s="19">
        <v>22.05</v>
      </c>
      <c r="I19" s="20">
        <v>6.0425000000000004</v>
      </c>
      <c r="J19" s="21">
        <v>85</v>
      </c>
      <c r="K19" s="21">
        <v>757.5</v>
      </c>
      <c r="L19" s="63">
        <v>10080.75</v>
      </c>
      <c r="M19" s="19">
        <v>60.575000000000003</v>
      </c>
      <c r="N19" s="76">
        <v>3</v>
      </c>
    </row>
    <row r="20" spans="1:14" ht="12.75" customHeight="1" x14ac:dyDescent="0.2">
      <c r="A20" s="16" t="s">
        <v>18</v>
      </c>
      <c r="B20" s="17" t="s">
        <v>30</v>
      </c>
      <c r="C20" s="23"/>
      <c r="D20" s="21">
        <v>294.45</v>
      </c>
      <c r="E20" s="19">
        <v>37.6</v>
      </c>
      <c r="F20" s="21">
        <v>110.65</v>
      </c>
      <c r="G20" s="19">
        <v>9.49</v>
      </c>
      <c r="H20" s="19">
        <v>10.6</v>
      </c>
      <c r="I20" s="20">
        <v>6.0425000000000004</v>
      </c>
      <c r="J20" s="21">
        <v>66.974999999999994</v>
      </c>
      <c r="K20" s="21">
        <v>732.25</v>
      </c>
      <c r="L20" s="63">
        <v>7715.5</v>
      </c>
      <c r="M20" s="19">
        <v>58.575000000000003</v>
      </c>
      <c r="N20" s="76">
        <v>5</v>
      </c>
    </row>
    <row r="21" spans="1:14" ht="12.75" customHeight="1" x14ac:dyDescent="0.2">
      <c r="A21" s="16" t="s">
        <v>25</v>
      </c>
      <c r="B21" s="17" t="s">
        <v>31</v>
      </c>
      <c r="C21" s="23"/>
      <c r="D21" s="21">
        <v>293.875</v>
      </c>
      <c r="E21" s="19">
        <v>40.5</v>
      </c>
      <c r="F21" s="21">
        <v>118.955</v>
      </c>
      <c r="G21" s="19">
        <v>13.5875</v>
      </c>
      <c r="H21" s="19">
        <v>16.225000000000001</v>
      </c>
      <c r="I21" s="20">
        <v>5.9675000000000002</v>
      </c>
      <c r="J21" s="21">
        <v>71.05</v>
      </c>
      <c r="K21" s="21">
        <v>777.25</v>
      </c>
      <c r="L21" s="63">
        <v>8791</v>
      </c>
      <c r="M21" s="19">
        <v>58.774999999999999</v>
      </c>
      <c r="N21" s="76">
        <v>2</v>
      </c>
    </row>
    <row r="22" spans="1:14" ht="12.75" customHeight="1" x14ac:dyDescent="0.2">
      <c r="A22" s="31" t="s">
        <v>4</v>
      </c>
      <c r="B22" s="32"/>
      <c r="C22" s="69"/>
      <c r="D22" s="36">
        <v>315.0625</v>
      </c>
      <c r="E22" s="29">
        <v>38.606249999999996</v>
      </c>
      <c r="F22" s="36">
        <v>120.689375</v>
      </c>
      <c r="G22" s="33">
        <v>9.3356250000000003</v>
      </c>
      <c r="H22" s="33">
        <v>11.137500000000001</v>
      </c>
      <c r="I22" s="35">
        <v>5.8650000000000002</v>
      </c>
      <c r="J22" s="36">
        <v>70.724999999999994</v>
      </c>
      <c r="K22" s="36">
        <v>738.4375</v>
      </c>
      <c r="L22" s="65">
        <v>8439</v>
      </c>
      <c r="M22" s="33">
        <v>57.05</v>
      </c>
      <c r="N22" s="75">
        <v>3.5</v>
      </c>
    </row>
    <row r="23" spans="1:14" ht="12.75" customHeight="1" x14ac:dyDescent="0.2">
      <c r="A23" s="31" t="s">
        <v>5</v>
      </c>
      <c r="B23" s="32"/>
      <c r="C23" s="69"/>
      <c r="D23" s="33">
        <v>47.9</v>
      </c>
      <c r="E23" s="59">
        <v>1.46</v>
      </c>
      <c r="F23" s="33">
        <v>17.100000000000001</v>
      </c>
      <c r="G23" s="35">
        <v>4.41</v>
      </c>
      <c r="H23" s="35">
        <v>6.34</v>
      </c>
      <c r="I23" s="61">
        <v>0.217</v>
      </c>
      <c r="J23" s="33">
        <v>11.29</v>
      </c>
      <c r="K23" s="33">
        <v>22.9</v>
      </c>
      <c r="L23" s="68">
        <v>1225.5</v>
      </c>
      <c r="M23" s="35">
        <v>3.23</v>
      </c>
      <c r="N23" s="75">
        <v>0.98</v>
      </c>
    </row>
    <row r="25" spans="1:14" x14ac:dyDescent="0.2">
      <c r="A25" s="42" t="s">
        <v>34</v>
      </c>
      <c r="B25" s="43"/>
      <c r="C25" s="3"/>
      <c r="D25" s="3"/>
    </row>
    <row r="26" spans="1:14" x14ac:dyDescent="0.2">
      <c r="A26" s="44" t="s">
        <v>35</v>
      </c>
      <c r="B26" s="45"/>
    </row>
    <row r="27" spans="1:14" x14ac:dyDescent="0.2">
      <c r="A27" s="46"/>
      <c r="B27" s="47" t="s">
        <v>36</v>
      </c>
    </row>
    <row r="28" spans="1:14" x14ac:dyDescent="0.2">
      <c r="A28" s="48"/>
      <c r="B28" s="47" t="s">
        <v>37</v>
      </c>
    </row>
    <row r="30" spans="1:14" x14ac:dyDescent="0.2">
      <c r="A30" s="5" t="s">
        <v>58</v>
      </c>
      <c r="B30" s="37" t="s">
        <v>59</v>
      </c>
    </row>
  </sheetData>
  <mergeCells count="10"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</mergeCells>
  <conditionalFormatting sqref="D9:D21">
    <cfRule type="colorScale" priority="11">
      <colorScale>
        <cfvo type="min"/>
        <cfvo type="max"/>
        <color rgb="FFFCFCFF"/>
        <color rgb="FF63BE7B"/>
      </colorScale>
    </cfRule>
  </conditionalFormatting>
  <conditionalFormatting sqref="E9:E21">
    <cfRule type="colorScale" priority="10">
      <colorScale>
        <cfvo type="min"/>
        <cfvo type="max"/>
        <color rgb="FFFCFCFF"/>
        <color rgb="FF63BE7B"/>
      </colorScale>
    </cfRule>
  </conditionalFormatting>
  <conditionalFormatting sqref="F9:F21">
    <cfRule type="colorScale" priority="9">
      <colorScale>
        <cfvo type="min"/>
        <cfvo type="max"/>
        <color rgb="FFFCFCFF"/>
        <color rgb="FF63BE7B"/>
      </colorScale>
    </cfRule>
  </conditionalFormatting>
  <conditionalFormatting sqref="G9:G21">
    <cfRule type="colorScale" priority="8">
      <colorScale>
        <cfvo type="min"/>
        <cfvo type="max"/>
        <color rgb="FFFCFCFF"/>
        <color rgb="FF63BE7B"/>
      </colorScale>
    </cfRule>
  </conditionalFormatting>
  <conditionalFormatting sqref="H9:H21">
    <cfRule type="colorScale" priority="7">
      <colorScale>
        <cfvo type="min"/>
        <cfvo type="max"/>
        <color rgb="FFFCFCFF"/>
        <color rgb="FF63BE7B"/>
      </colorScale>
    </cfRule>
  </conditionalFormatting>
  <conditionalFormatting sqref="I9:I21">
    <cfRule type="colorScale" priority="6">
      <colorScale>
        <cfvo type="min"/>
        <cfvo type="max"/>
        <color rgb="FFFCFCFF"/>
        <color rgb="FF63BE7B"/>
      </colorScale>
    </cfRule>
  </conditionalFormatting>
  <conditionalFormatting sqref="J9:J21">
    <cfRule type="colorScale" priority="5">
      <colorScale>
        <cfvo type="min"/>
        <cfvo type="max"/>
        <color rgb="FFFCFCFF"/>
        <color rgb="FF63BE7B"/>
      </colorScale>
    </cfRule>
  </conditionalFormatting>
  <conditionalFormatting sqref="K9:K21">
    <cfRule type="colorScale" priority="4">
      <colorScale>
        <cfvo type="min"/>
        <cfvo type="max"/>
        <color rgb="FFFCFCFF"/>
        <color rgb="FF63BE7B"/>
      </colorScale>
    </cfRule>
  </conditionalFormatting>
  <conditionalFormatting sqref="L9:L21">
    <cfRule type="colorScale" priority="3">
      <colorScale>
        <cfvo type="min"/>
        <cfvo type="max"/>
        <color rgb="FFFCFCFF"/>
        <color rgb="FF63BE7B"/>
      </colorScale>
    </cfRule>
  </conditionalFormatting>
  <conditionalFormatting sqref="M9:M21">
    <cfRule type="colorScale" priority="2">
      <colorScale>
        <cfvo type="min"/>
        <cfvo type="max"/>
        <color rgb="FFFCFCFF"/>
        <color rgb="FF63BE7B"/>
      </colorScale>
    </cfRule>
  </conditionalFormatting>
  <conditionalFormatting sqref="N9:N21">
    <cfRule type="colorScale" priority="1">
      <colorScale>
        <cfvo type="min"/>
        <cfvo type="max"/>
        <color rgb="FFFCFCFF"/>
        <color rgb="FF63BE7B"/>
      </colorScale>
    </cfRule>
  </conditionalFormatting>
  <pageMargins left="0.25" right="0.25" top="0.75" bottom="0.75" header="0.3" footer="0.3"/>
  <pageSetup paperSize="9" orientation="landscape" r:id="rId1"/>
  <headerFooter>
    <oddHeader>&amp;LSächsisches Landesamt für Umwelt, Landwirtschaft und Geologie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H28"/>
  <sheetViews>
    <sheetView zoomScaleNormal="100" workbookViewId="0">
      <selection activeCell="N22" sqref="N22"/>
    </sheetView>
  </sheetViews>
  <sheetFormatPr baseColWidth="10" defaultRowHeight="12.75" x14ac:dyDescent="0.2"/>
  <cols>
    <col min="1" max="1" width="17.7109375" style="5" customWidth="1"/>
    <col min="2" max="2" width="7.7109375" style="7" customWidth="1"/>
    <col min="3" max="3" width="3.7109375" style="5" customWidth="1"/>
    <col min="4" max="5" width="15.7109375" style="5" customWidth="1"/>
    <col min="6" max="6" width="4" style="5" customWidth="1"/>
    <col min="7" max="8" width="15.7109375" style="5" customWidth="1"/>
    <col min="9" max="16384" width="11.42578125" style="5"/>
  </cols>
  <sheetData>
    <row r="1" spans="1:8" x14ac:dyDescent="0.2">
      <c r="A1" s="10" t="s">
        <v>32</v>
      </c>
      <c r="H1" s="13">
        <v>46300</v>
      </c>
    </row>
    <row r="2" spans="1:8" x14ac:dyDescent="0.2">
      <c r="A2" s="10"/>
    </row>
    <row r="3" spans="1:8" x14ac:dyDescent="0.2">
      <c r="A3" s="11" t="s">
        <v>33</v>
      </c>
      <c r="B3" s="4"/>
      <c r="C3" s="3"/>
      <c r="D3" s="3"/>
    </row>
    <row r="4" spans="1:8" x14ac:dyDescent="0.2">
      <c r="A4" s="11"/>
      <c r="B4" s="4"/>
      <c r="C4" s="3"/>
      <c r="D4" s="3"/>
    </row>
    <row r="5" spans="1:8" x14ac:dyDescent="0.2">
      <c r="A5" s="11" t="s">
        <v>0</v>
      </c>
      <c r="B5" s="4"/>
      <c r="C5" s="3"/>
      <c r="D5" s="3"/>
    </row>
    <row r="7" spans="1:8" ht="12.75" customHeight="1" x14ac:dyDescent="0.2">
      <c r="A7" s="1" t="s">
        <v>1</v>
      </c>
      <c r="B7" s="25" t="s">
        <v>7</v>
      </c>
      <c r="C7" s="2"/>
      <c r="D7" s="72" t="s">
        <v>28</v>
      </c>
      <c r="E7" s="72"/>
      <c r="F7" s="73"/>
      <c r="G7" s="72" t="s">
        <v>29</v>
      </c>
      <c r="H7" s="72"/>
    </row>
    <row r="8" spans="1:8" ht="12.75" customHeight="1" x14ac:dyDescent="0.2">
      <c r="A8" s="14" t="s">
        <v>6</v>
      </c>
      <c r="B8" s="26" t="s">
        <v>8</v>
      </c>
      <c r="C8" s="22"/>
      <c r="D8" s="6" t="s">
        <v>38</v>
      </c>
      <c r="E8" s="8" t="s">
        <v>27</v>
      </c>
      <c r="F8" s="73"/>
      <c r="G8" s="6" t="s">
        <v>38</v>
      </c>
      <c r="H8" s="8" t="s">
        <v>27</v>
      </c>
    </row>
    <row r="9" spans="1:8" ht="12.75" customHeight="1" x14ac:dyDescent="0.2">
      <c r="A9" s="16" t="s">
        <v>13</v>
      </c>
      <c r="B9" s="17" t="s">
        <v>9</v>
      </c>
      <c r="C9" s="23" t="s">
        <v>26</v>
      </c>
      <c r="D9" s="54">
        <v>572.88833299999999</v>
      </c>
      <c r="E9" s="21">
        <v>264.7</v>
      </c>
      <c r="F9" s="73"/>
      <c r="G9" s="49">
        <f>D9/D$22*100</f>
        <v>97.249850458122339</v>
      </c>
      <c r="H9" s="49">
        <v>84.015076373735369</v>
      </c>
    </row>
    <row r="10" spans="1:8" ht="12.75" customHeight="1" x14ac:dyDescent="0.2">
      <c r="A10" s="16" t="s">
        <v>14</v>
      </c>
      <c r="B10" s="17" t="s">
        <v>10</v>
      </c>
      <c r="C10" s="23" t="s">
        <v>26</v>
      </c>
      <c r="D10" s="54">
        <v>590.09166600000003</v>
      </c>
      <c r="E10" s="21">
        <v>372.5</v>
      </c>
      <c r="F10" s="73"/>
      <c r="G10" s="49">
        <f t="shared" ref="G10:G15" si="0">D10/D$22*100</f>
        <v>100.17017797268404</v>
      </c>
      <c r="H10" s="49">
        <v>118.23050981948026</v>
      </c>
    </row>
    <row r="11" spans="1:8" ht="12.75" customHeight="1" x14ac:dyDescent="0.2">
      <c r="A11" s="16" t="s">
        <v>19</v>
      </c>
      <c r="B11" s="17" t="s">
        <v>11</v>
      </c>
      <c r="C11" s="17" t="s">
        <v>26</v>
      </c>
      <c r="D11" s="54">
        <v>620.05666599999995</v>
      </c>
      <c r="E11" s="21">
        <v>332.5</v>
      </c>
      <c r="F11" s="73"/>
      <c r="G11" s="49">
        <f t="shared" si="0"/>
        <v>105.25684425844626</v>
      </c>
      <c r="H11" s="49">
        <v>105.53461614758976</v>
      </c>
    </row>
    <row r="12" spans="1:8" ht="12.75" customHeight="1" x14ac:dyDescent="0.2">
      <c r="A12" s="16" t="s">
        <v>20</v>
      </c>
      <c r="B12" s="17" t="s">
        <v>10</v>
      </c>
      <c r="C12" s="17" t="s">
        <v>26</v>
      </c>
      <c r="D12" s="54">
        <v>573.31999900000005</v>
      </c>
      <c r="E12" s="21">
        <v>290.55</v>
      </c>
      <c r="F12" s="73"/>
      <c r="G12" s="49">
        <f t="shared" si="0"/>
        <v>97.323127310747395</v>
      </c>
      <c r="H12" s="49">
        <v>92.219797659194612</v>
      </c>
    </row>
    <row r="13" spans="1:8" ht="12.75" customHeight="1" x14ac:dyDescent="0.2">
      <c r="A13" s="16" t="s">
        <v>21</v>
      </c>
      <c r="B13" s="17" t="s">
        <v>10</v>
      </c>
      <c r="C13" s="17"/>
      <c r="D13" s="54">
        <v>571.94499900000005</v>
      </c>
      <c r="E13" s="21">
        <v>356.4</v>
      </c>
      <c r="F13" s="73"/>
      <c r="G13" s="49">
        <f t="shared" si="0"/>
        <v>97.089716126268073</v>
      </c>
      <c r="H13" s="49">
        <v>113.12041261654433</v>
      </c>
    </row>
    <row r="14" spans="1:8" ht="12.75" customHeight="1" x14ac:dyDescent="0.2">
      <c r="A14" s="16" t="s">
        <v>22</v>
      </c>
      <c r="B14" s="17" t="s">
        <v>11</v>
      </c>
      <c r="C14" s="17"/>
      <c r="D14" s="54">
        <v>608.64333299999998</v>
      </c>
      <c r="E14" s="21">
        <v>311.95</v>
      </c>
      <c r="F14" s="73"/>
      <c r="G14" s="49">
        <f t="shared" si="0"/>
        <v>103.31939002252844</v>
      </c>
      <c r="H14" s="49">
        <v>99.012100773656016</v>
      </c>
    </row>
    <row r="15" spans="1:8" ht="12.75" customHeight="1" x14ac:dyDescent="0.2">
      <c r="A15" s="16" t="s">
        <v>23</v>
      </c>
      <c r="B15" s="17" t="s">
        <v>10</v>
      </c>
      <c r="C15" s="17"/>
      <c r="D15" s="54">
        <v>529.18833299999994</v>
      </c>
      <c r="E15" s="21">
        <v>291.92500000000001</v>
      </c>
      <c r="F15" s="73"/>
      <c r="G15" s="49">
        <f t="shared" si="0"/>
        <v>89.831618631397475</v>
      </c>
      <c r="H15" s="49">
        <v>92.656219004165834</v>
      </c>
    </row>
    <row r="16" spans="1:8" ht="12.75" customHeight="1" x14ac:dyDescent="0.2">
      <c r="A16" s="16" t="s">
        <v>15</v>
      </c>
      <c r="B16" s="17" t="s">
        <v>12</v>
      </c>
      <c r="C16" s="17"/>
      <c r="D16" s="18"/>
      <c r="E16" s="21">
        <v>319.72500000000002</v>
      </c>
      <c r="F16" s="73"/>
      <c r="G16" s="49"/>
      <c r="H16" s="49">
        <v>101.47986510612974</v>
      </c>
    </row>
    <row r="17" spans="1:8" ht="12.75" customHeight="1" x14ac:dyDescent="0.2">
      <c r="A17" s="16" t="s">
        <v>16</v>
      </c>
      <c r="B17" s="17" t="s">
        <v>12</v>
      </c>
      <c r="C17" s="17"/>
      <c r="D17" s="18"/>
      <c r="E17" s="21">
        <v>282.8</v>
      </c>
      <c r="F17" s="73"/>
      <c r="G17" s="49"/>
      <c r="H17" s="49">
        <v>89.759968260265822</v>
      </c>
    </row>
    <row r="18" spans="1:8" ht="12.75" customHeight="1" x14ac:dyDescent="0.2">
      <c r="A18" s="16" t="s">
        <v>17</v>
      </c>
      <c r="B18" s="17" t="s">
        <v>10</v>
      </c>
      <c r="C18" s="17"/>
      <c r="D18" s="18"/>
      <c r="E18" s="21">
        <v>270.85000000000002</v>
      </c>
      <c r="F18" s="73"/>
      <c r="G18" s="49"/>
      <c r="H18" s="49">
        <v>85.967070025788544</v>
      </c>
    </row>
    <row r="19" spans="1:8" ht="12.75" customHeight="1" x14ac:dyDescent="0.2">
      <c r="A19" s="16" t="s">
        <v>24</v>
      </c>
      <c r="B19" s="17" t="s">
        <v>9</v>
      </c>
      <c r="C19" s="17"/>
      <c r="D19" s="18"/>
      <c r="E19" s="21">
        <v>356.1</v>
      </c>
      <c r="F19" s="73"/>
      <c r="G19" s="49"/>
      <c r="H19" s="49">
        <v>113.02519341400516</v>
      </c>
    </row>
    <row r="20" spans="1:8" ht="12.75" customHeight="1" x14ac:dyDescent="0.2">
      <c r="A20" s="16" t="s">
        <v>18</v>
      </c>
      <c r="B20" s="17" t="s">
        <v>30</v>
      </c>
      <c r="C20" s="17"/>
      <c r="D20" s="18"/>
      <c r="E20" s="21">
        <v>294.45</v>
      </c>
      <c r="F20" s="73"/>
      <c r="G20" s="49"/>
      <c r="H20" s="49">
        <v>93.45764729220393</v>
      </c>
    </row>
    <row r="21" spans="1:8" ht="12.75" customHeight="1" x14ac:dyDescent="0.2">
      <c r="A21" s="16" t="s">
        <v>25</v>
      </c>
      <c r="B21" s="17" t="s">
        <v>31</v>
      </c>
      <c r="C21" s="17"/>
      <c r="D21" s="18"/>
      <c r="E21" s="21">
        <v>293.875</v>
      </c>
      <c r="F21" s="73"/>
      <c r="G21" s="49"/>
      <c r="H21" s="49">
        <v>93.275143820670507</v>
      </c>
    </row>
    <row r="22" spans="1:8" ht="12.75" customHeight="1" x14ac:dyDescent="0.2">
      <c r="A22" s="31" t="s">
        <v>4</v>
      </c>
      <c r="B22" s="32"/>
      <c r="C22" s="32"/>
      <c r="D22" s="36">
        <f>AVERAGE(D9:D12)</f>
        <v>589.08916599999998</v>
      </c>
      <c r="E22" s="36">
        <v>315.0625</v>
      </c>
      <c r="F22" s="73"/>
      <c r="G22" s="53">
        <f>D22</f>
        <v>589.08916599999998</v>
      </c>
      <c r="H22" s="53">
        <v>315.0625</v>
      </c>
    </row>
    <row r="23" spans="1:8" ht="12.75" customHeight="1" x14ac:dyDescent="0.2">
      <c r="A23" s="31" t="s">
        <v>5</v>
      </c>
      <c r="B23" s="32"/>
      <c r="C23" s="32"/>
      <c r="D23" s="8"/>
      <c r="E23" s="33">
        <v>47.9</v>
      </c>
      <c r="F23" s="73"/>
      <c r="G23" s="34"/>
      <c r="H23" s="51">
        <v>15.203332672088871</v>
      </c>
    </row>
    <row r="25" spans="1:8" x14ac:dyDescent="0.2">
      <c r="A25" s="42" t="s">
        <v>34</v>
      </c>
      <c r="B25" s="43"/>
      <c r="C25" s="3"/>
      <c r="D25" s="3"/>
    </row>
    <row r="26" spans="1:8" x14ac:dyDescent="0.2">
      <c r="A26" s="44" t="s">
        <v>35</v>
      </c>
      <c r="B26" s="45"/>
    </row>
    <row r="27" spans="1:8" x14ac:dyDescent="0.2">
      <c r="A27" s="46"/>
      <c r="B27" s="47" t="s">
        <v>36</v>
      </c>
    </row>
    <row r="28" spans="1:8" x14ac:dyDescent="0.2">
      <c r="A28" s="48"/>
      <c r="B28" s="47" t="s">
        <v>37</v>
      </c>
    </row>
  </sheetData>
  <mergeCells count="3">
    <mergeCell ref="D7:E7"/>
    <mergeCell ref="G7:H7"/>
    <mergeCell ref="F7:F23"/>
  </mergeCells>
  <conditionalFormatting sqref="G9:G15">
    <cfRule type="colorScale" priority="2">
      <colorScale>
        <cfvo type="min"/>
        <cfvo type="max"/>
        <color rgb="FFFCFCFF"/>
        <color rgb="FF63BE7B"/>
      </colorScale>
    </cfRule>
  </conditionalFormatting>
  <conditionalFormatting sqref="H9:H21">
    <cfRule type="colorScale" priority="1">
      <colorScale>
        <cfvo type="min"/>
        <cfvo type="max"/>
        <color rgb="FFFCFCFF"/>
        <color rgb="FF63BE7B"/>
      </colorScale>
    </cfRule>
  </conditionalFormatting>
  <pageMargins left="0.25" right="0.25" top="0.75" bottom="0.75" header="0.3" footer="0.3"/>
  <pageSetup paperSize="9" orientation="portrait" r:id="rId1"/>
  <headerFooter>
    <oddHeader>&amp;LSächsisches Landesamt für Umwelt, Landwirtschaft und Geologie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H28"/>
  <sheetViews>
    <sheetView zoomScaleNormal="100" workbookViewId="0">
      <selection activeCell="N22" sqref="N22"/>
    </sheetView>
  </sheetViews>
  <sheetFormatPr baseColWidth="10" defaultRowHeight="12.75" x14ac:dyDescent="0.2"/>
  <cols>
    <col min="1" max="1" width="17.7109375" style="5" customWidth="1"/>
    <col min="2" max="2" width="7.7109375" style="7" customWidth="1"/>
    <col min="3" max="3" width="3.7109375" style="5" customWidth="1"/>
    <col min="4" max="5" width="15.7109375" style="5" customWidth="1"/>
    <col min="6" max="6" width="4" style="5" customWidth="1"/>
    <col min="7" max="8" width="15.7109375" style="5" customWidth="1"/>
    <col min="9" max="16384" width="11.42578125" style="5"/>
  </cols>
  <sheetData>
    <row r="1" spans="1:8" x14ac:dyDescent="0.2">
      <c r="A1" s="9" t="s">
        <v>32</v>
      </c>
      <c r="H1" s="12">
        <v>46300</v>
      </c>
    </row>
    <row r="2" spans="1:8" x14ac:dyDescent="0.2">
      <c r="A2" s="9"/>
    </row>
    <row r="3" spans="1:8" x14ac:dyDescent="0.2">
      <c r="A3" s="3" t="s">
        <v>33</v>
      </c>
      <c r="B3" s="4"/>
      <c r="C3" s="3"/>
      <c r="D3" s="3"/>
    </row>
    <row r="4" spans="1:8" x14ac:dyDescent="0.2">
      <c r="A4" s="3"/>
      <c r="B4" s="4"/>
      <c r="C4" s="3"/>
      <c r="D4" s="3"/>
    </row>
    <row r="5" spans="1:8" x14ac:dyDescent="0.2">
      <c r="A5" s="3" t="s">
        <v>39</v>
      </c>
      <c r="B5" s="4"/>
      <c r="C5" s="3"/>
      <c r="D5" s="3"/>
    </row>
    <row r="7" spans="1:8" ht="12.75" customHeight="1" x14ac:dyDescent="0.2">
      <c r="A7" s="1" t="s">
        <v>1</v>
      </c>
      <c r="B7" s="24" t="s">
        <v>7</v>
      </c>
      <c r="C7" s="2"/>
      <c r="D7" s="74" t="s">
        <v>28</v>
      </c>
      <c r="E7" s="74"/>
      <c r="F7" s="73"/>
      <c r="G7" s="74" t="s">
        <v>29</v>
      </c>
      <c r="H7" s="74"/>
    </row>
    <row r="8" spans="1:8" ht="12.75" customHeight="1" x14ac:dyDescent="0.2">
      <c r="A8" s="14" t="s">
        <v>6</v>
      </c>
      <c r="B8" s="15" t="s">
        <v>8</v>
      </c>
      <c r="C8" s="22"/>
      <c r="D8" s="6" t="s">
        <v>38</v>
      </c>
      <c r="E8" s="6" t="s">
        <v>27</v>
      </c>
      <c r="F8" s="73"/>
      <c r="G8" s="6" t="s">
        <v>38</v>
      </c>
      <c r="H8" s="6" t="s">
        <v>27</v>
      </c>
    </row>
    <row r="9" spans="1:8" ht="12.75" customHeight="1" x14ac:dyDescent="0.2">
      <c r="A9" s="16" t="s">
        <v>13</v>
      </c>
      <c r="B9" s="17" t="s">
        <v>9</v>
      </c>
      <c r="C9" s="23" t="s">
        <v>26</v>
      </c>
      <c r="D9" s="55">
        <v>33.368333300000003</v>
      </c>
      <c r="E9" s="19">
        <v>41.9</v>
      </c>
      <c r="F9" s="73"/>
      <c r="G9" s="49">
        <f>D9/D$22*100</f>
        <v>100.32320304218236</v>
      </c>
      <c r="H9" s="49">
        <v>108.53164966812369</v>
      </c>
    </row>
    <row r="10" spans="1:8" ht="12.75" customHeight="1" x14ac:dyDescent="0.2">
      <c r="A10" s="16" t="s">
        <v>14</v>
      </c>
      <c r="B10" s="17" t="s">
        <v>10</v>
      </c>
      <c r="C10" s="23" t="s">
        <v>26</v>
      </c>
      <c r="D10" s="55">
        <v>33.9749999</v>
      </c>
      <c r="E10" s="19">
        <v>37.174999999999997</v>
      </c>
      <c r="F10" s="73"/>
      <c r="G10" s="49">
        <f t="shared" ref="G10:G15" si="0">D10/D$22*100</f>
        <v>102.14716997344979</v>
      </c>
      <c r="H10" s="49">
        <v>96.29269872106201</v>
      </c>
    </row>
    <row r="11" spans="1:8" ht="12.75" customHeight="1" x14ac:dyDescent="0.2">
      <c r="A11" s="16" t="s">
        <v>19</v>
      </c>
      <c r="B11" s="17" t="s">
        <v>11</v>
      </c>
      <c r="C11" s="17" t="s">
        <v>26</v>
      </c>
      <c r="D11" s="55">
        <v>32.338333300000002</v>
      </c>
      <c r="E11" s="19">
        <v>35.625</v>
      </c>
      <c r="F11" s="73"/>
      <c r="G11" s="49">
        <f t="shared" si="0"/>
        <v>97.226467637257358</v>
      </c>
      <c r="H11" s="49">
        <v>92.277804759592044</v>
      </c>
    </row>
    <row r="12" spans="1:8" ht="12.75" customHeight="1" x14ac:dyDescent="0.2">
      <c r="A12" s="16" t="s">
        <v>20</v>
      </c>
      <c r="B12" s="17" t="s">
        <v>10</v>
      </c>
      <c r="C12" s="17" t="s">
        <v>26</v>
      </c>
      <c r="D12" s="55">
        <v>33.3616666</v>
      </c>
      <c r="E12" s="19">
        <v>39.725000000000001</v>
      </c>
      <c r="F12" s="73"/>
      <c r="G12" s="49">
        <f t="shared" si="0"/>
        <v>100.30315934711049</v>
      </c>
      <c r="H12" s="49">
        <v>102.8978468512223</v>
      </c>
    </row>
    <row r="13" spans="1:8" ht="12.75" customHeight="1" x14ac:dyDescent="0.2">
      <c r="A13" s="16" t="s">
        <v>21</v>
      </c>
      <c r="B13" s="17" t="s">
        <v>10</v>
      </c>
      <c r="C13" s="17"/>
      <c r="D13" s="55">
        <v>33.631666600000003</v>
      </c>
      <c r="E13" s="19">
        <v>37.424999999999997</v>
      </c>
      <c r="F13" s="73"/>
      <c r="G13" s="49">
        <f t="shared" si="0"/>
        <v>101.11492493869277</v>
      </c>
      <c r="H13" s="49">
        <v>96.940262263234573</v>
      </c>
    </row>
    <row r="14" spans="1:8" ht="12.75" customHeight="1" x14ac:dyDescent="0.2">
      <c r="A14" s="16" t="s">
        <v>22</v>
      </c>
      <c r="B14" s="17" t="s">
        <v>11</v>
      </c>
      <c r="C14" s="17"/>
      <c r="D14" s="55">
        <v>31.769999899999998</v>
      </c>
      <c r="E14" s="19">
        <v>35.950000000000003</v>
      </c>
      <c r="F14" s="73"/>
      <c r="G14" s="49">
        <f t="shared" si="0"/>
        <v>95.517750975527832</v>
      </c>
      <c r="H14" s="49">
        <v>93.119637364416391</v>
      </c>
    </row>
    <row r="15" spans="1:8" ht="12.75" customHeight="1" x14ac:dyDescent="0.2">
      <c r="A15" s="16" t="s">
        <v>23</v>
      </c>
      <c r="B15" s="17" t="s">
        <v>10</v>
      </c>
      <c r="C15" s="17"/>
      <c r="D15" s="55">
        <v>34.933333300000001</v>
      </c>
      <c r="E15" s="19">
        <v>41.8</v>
      </c>
      <c r="F15" s="73"/>
      <c r="G15" s="49">
        <f t="shared" si="0"/>
        <v>105.02843693413149</v>
      </c>
      <c r="H15" s="49">
        <v>108.27262425125465</v>
      </c>
    </row>
    <row r="16" spans="1:8" ht="12.75" customHeight="1" x14ac:dyDescent="0.2">
      <c r="A16" s="16" t="s">
        <v>15</v>
      </c>
      <c r="B16" s="17" t="s">
        <v>12</v>
      </c>
      <c r="C16" s="17"/>
      <c r="D16" s="58"/>
      <c r="E16" s="19">
        <v>38.325000000000003</v>
      </c>
      <c r="F16" s="73"/>
      <c r="G16" s="49"/>
      <c r="H16" s="49">
        <v>99.271491015055872</v>
      </c>
    </row>
    <row r="17" spans="1:8" ht="12.75" customHeight="1" x14ac:dyDescent="0.2">
      <c r="A17" s="16" t="s">
        <v>16</v>
      </c>
      <c r="B17" s="17" t="s">
        <v>12</v>
      </c>
      <c r="C17" s="17"/>
      <c r="D17" s="58"/>
      <c r="E17" s="19">
        <v>40.325000000000003</v>
      </c>
      <c r="F17" s="73"/>
      <c r="G17" s="49"/>
      <c r="H17" s="49">
        <v>104.45199935243647</v>
      </c>
    </row>
    <row r="18" spans="1:8" ht="12.75" customHeight="1" x14ac:dyDescent="0.2">
      <c r="A18" s="16" t="s">
        <v>17</v>
      </c>
      <c r="B18" s="17" t="s">
        <v>10</v>
      </c>
      <c r="C18" s="17"/>
      <c r="D18" s="58"/>
      <c r="E18" s="19">
        <v>42.95</v>
      </c>
      <c r="F18" s="73"/>
      <c r="G18" s="49"/>
      <c r="H18" s="49">
        <v>111.25141654524853</v>
      </c>
    </row>
    <row r="19" spans="1:8" ht="12.75" customHeight="1" x14ac:dyDescent="0.2">
      <c r="A19" s="16" t="s">
        <v>24</v>
      </c>
      <c r="B19" s="17" t="s">
        <v>9</v>
      </c>
      <c r="C19" s="17"/>
      <c r="D19" s="58"/>
      <c r="E19" s="19">
        <v>39.549999999999997</v>
      </c>
      <c r="F19" s="73"/>
      <c r="G19" s="49"/>
      <c r="H19" s="49">
        <v>102.44455237170146</v>
      </c>
    </row>
    <row r="20" spans="1:8" ht="12.75" customHeight="1" x14ac:dyDescent="0.2">
      <c r="A20" s="16" t="s">
        <v>18</v>
      </c>
      <c r="B20" s="17" t="s">
        <v>30</v>
      </c>
      <c r="C20" s="17"/>
      <c r="D20" s="58"/>
      <c r="E20" s="19">
        <v>37.6</v>
      </c>
      <c r="F20" s="73"/>
      <c r="G20" s="49"/>
      <c r="H20" s="49">
        <v>97.393556742755393</v>
      </c>
    </row>
    <row r="21" spans="1:8" ht="12.75" customHeight="1" x14ac:dyDescent="0.2">
      <c r="A21" s="16" t="s">
        <v>25</v>
      </c>
      <c r="B21" s="17" t="s">
        <v>31</v>
      </c>
      <c r="C21" s="17"/>
      <c r="D21" s="58"/>
      <c r="E21" s="19">
        <v>40.5</v>
      </c>
      <c r="F21" s="73"/>
      <c r="G21" s="49"/>
      <c r="H21" s="49">
        <v>104.90529383195728</v>
      </c>
    </row>
    <row r="22" spans="1:8" ht="12.75" customHeight="1" x14ac:dyDescent="0.2">
      <c r="A22" s="27" t="s">
        <v>4</v>
      </c>
      <c r="B22" s="28"/>
      <c r="C22" s="28"/>
      <c r="D22" s="29">
        <f>AVERAGE(D9:D12)</f>
        <v>33.260833275000003</v>
      </c>
      <c r="E22" s="29">
        <v>38.606249999999996</v>
      </c>
      <c r="F22" s="73"/>
      <c r="G22" s="50">
        <f>D22</f>
        <v>33.260833275000003</v>
      </c>
      <c r="H22" s="50">
        <v>38.606249999999996</v>
      </c>
    </row>
    <row r="23" spans="1:8" ht="12.75" customHeight="1" x14ac:dyDescent="0.2">
      <c r="A23" s="27" t="s">
        <v>5</v>
      </c>
      <c r="B23" s="28"/>
      <c r="C23" s="28"/>
      <c r="D23" s="6"/>
      <c r="E23" s="59">
        <v>1.46</v>
      </c>
      <c r="F23" s="73"/>
      <c r="G23" s="30"/>
      <c r="H23" s="50">
        <v>3.7817710862878426</v>
      </c>
    </row>
    <row r="25" spans="1:8" x14ac:dyDescent="0.2">
      <c r="A25" s="40" t="s">
        <v>34</v>
      </c>
      <c r="B25" s="41"/>
      <c r="C25" s="3"/>
      <c r="D25" s="3"/>
    </row>
    <row r="26" spans="1:8" x14ac:dyDescent="0.2">
      <c r="A26" s="5" t="s">
        <v>35</v>
      </c>
    </row>
    <row r="27" spans="1:8" x14ac:dyDescent="0.2">
      <c r="A27" s="38"/>
      <c r="B27" s="37" t="s">
        <v>36</v>
      </c>
    </row>
    <row r="28" spans="1:8" x14ac:dyDescent="0.2">
      <c r="A28" s="39"/>
      <c r="B28" s="37" t="s">
        <v>37</v>
      </c>
    </row>
  </sheetData>
  <mergeCells count="3">
    <mergeCell ref="D7:E7"/>
    <mergeCell ref="G7:H7"/>
    <mergeCell ref="F7:F23"/>
  </mergeCells>
  <conditionalFormatting sqref="G9:G15">
    <cfRule type="colorScale" priority="2">
      <colorScale>
        <cfvo type="min"/>
        <cfvo type="max"/>
        <color rgb="FFFCFCFF"/>
        <color rgb="FF63BE7B"/>
      </colorScale>
    </cfRule>
  </conditionalFormatting>
  <conditionalFormatting sqref="H9:H21">
    <cfRule type="colorScale" priority="1">
      <colorScale>
        <cfvo type="min"/>
        <cfvo type="max"/>
        <color rgb="FFFCFCFF"/>
        <color rgb="FF63BE7B"/>
      </colorScale>
    </cfRule>
  </conditionalFormatting>
  <pageMargins left="0.25" right="0.25" top="0.75" bottom="0.75" header="0.3" footer="0.3"/>
  <pageSetup paperSize="9" orientation="portrait" r:id="rId1"/>
  <headerFooter>
    <oddHeader>&amp;LSächsisches Landesamt für Umwelt, Landwirtschaft und Geologie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H28"/>
  <sheetViews>
    <sheetView zoomScaleNormal="100" workbookViewId="0">
      <selection activeCell="N22" sqref="N22"/>
    </sheetView>
  </sheetViews>
  <sheetFormatPr baseColWidth="10" defaultRowHeight="12.75" x14ac:dyDescent="0.2"/>
  <cols>
    <col min="1" max="1" width="17.7109375" style="5" customWidth="1"/>
    <col min="2" max="2" width="7.7109375" style="7" customWidth="1"/>
    <col min="3" max="3" width="3.7109375" style="5" customWidth="1"/>
    <col min="4" max="5" width="15.7109375" style="5" customWidth="1"/>
    <col min="6" max="6" width="4" style="5" customWidth="1"/>
    <col min="7" max="8" width="15.7109375" style="5" customWidth="1"/>
    <col min="9" max="16384" width="11.42578125" style="5"/>
  </cols>
  <sheetData>
    <row r="1" spans="1:8" x14ac:dyDescent="0.2">
      <c r="A1" s="10" t="s">
        <v>32</v>
      </c>
      <c r="H1" s="13">
        <v>46300</v>
      </c>
    </row>
    <row r="2" spans="1:8" x14ac:dyDescent="0.2">
      <c r="A2" s="10"/>
    </row>
    <row r="3" spans="1:8" x14ac:dyDescent="0.2">
      <c r="A3" s="11" t="s">
        <v>33</v>
      </c>
      <c r="B3" s="4"/>
      <c r="C3" s="3"/>
      <c r="D3" s="3"/>
    </row>
    <row r="4" spans="1:8" x14ac:dyDescent="0.2">
      <c r="A4" s="11"/>
      <c r="B4" s="4"/>
      <c r="C4" s="3"/>
      <c r="D4" s="3"/>
    </row>
    <row r="5" spans="1:8" x14ac:dyDescent="0.2">
      <c r="A5" s="11" t="s">
        <v>40</v>
      </c>
      <c r="B5" s="4"/>
      <c r="C5" s="3"/>
      <c r="D5" s="3"/>
    </row>
    <row r="7" spans="1:8" ht="12.75" customHeight="1" x14ac:dyDescent="0.2">
      <c r="A7" s="1" t="s">
        <v>1</v>
      </c>
      <c r="B7" s="25" t="s">
        <v>7</v>
      </c>
      <c r="C7" s="2"/>
      <c r="D7" s="72" t="s">
        <v>28</v>
      </c>
      <c r="E7" s="72"/>
      <c r="F7" s="73"/>
      <c r="G7" s="72" t="s">
        <v>29</v>
      </c>
      <c r="H7" s="72"/>
    </row>
    <row r="8" spans="1:8" ht="12.75" customHeight="1" x14ac:dyDescent="0.2">
      <c r="A8" s="14" t="s">
        <v>6</v>
      </c>
      <c r="B8" s="26" t="s">
        <v>8</v>
      </c>
      <c r="C8" s="22"/>
      <c r="D8" s="6" t="s">
        <v>38</v>
      </c>
      <c r="E8" s="8" t="s">
        <v>27</v>
      </c>
      <c r="F8" s="73"/>
      <c r="G8" s="6" t="s">
        <v>38</v>
      </c>
      <c r="H8" s="8" t="s">
        <v>27</v>
      </c>
    </row>
    <row r="9" spans="1:8" ht="12.75" customHeight="1" x14ac:dyDescent="0.2">
      <c r="A9" s="16" t="s">
        <v>13</v>
      </c>
      <c r="B9" s="17" t="s">
        <v>9</v>
      </c>
      <c r="C9" s="23" t="s">
        <v>26</v>
      </c>
      <c r="D9" s="54">
        <v>186.73433299999999</v>
      </c>
      <c r="E9" s="21">
        <v>110.87</v>
      </c>
      <c r="F9" s="73"/>
      <c r="G9" s="49">
        <f>D9/D$22*100</f>
        <v>97.807099742348456</v>
      </c>
      <c r="H9" s="49">
        <v>91.863927541260367</v>
      </c>
    </row>
    <row r="10" spans="1:8" ht="12.75" customHeight="1" x14ac:dyDescent="0.2">
      <c r="A10" s="16" t="s">
        <v>14</v>
      </c>
      <c r="B10" s="17" t="s">
        <v>10</v>
      </c>
      <c r="C10" s="23" t="s">
        <v>26</v>
      </c>
      <c r="D10" s="54">
        <v>195.611333</v>
      </c>
      <c r="E10" s="21">
        <v>138.53749999999999</v>
      </c>
      <c r="F10" s="73"/>
      <c r="G10" s="49">
        <f t="shared" ref="G10:G15" si="0">D10/D$22*100</f>
        <v>102.45666584229447</v>
      </c>
      <c r="H10" s="49">
        <v>114.78848075897319</v>
      </c>
    </row>
    <row r="11" spans="1:8" ht="12.75" customHeight="1" x14ac:dyDescent="0.2">
      <c r="A11" s="16" t="s">
        <v>19</v>
      </c>
      <c r="B11" s="17" t="s">
        <v>11</v>
      </c>
      <c r="C11" s="17" t="s">
        <v>26</v>
      </c>
      <c r="D11" s="54">
        <v>194.279999</v>
      </c>
      <c r="E11" s="21">
        <v>117.9825</v>
      </c>
      <c r="F11" s="73"/>
      <c r="G11" s="49">
        <f t="shared" si="0"/>
        <v>101.75934406307789</v>
      </c>
      <c r="H11" s="49">
        <v>97.757155507682441</v>
      </c>
    </row>
    <row r="12" spans="1:8" ht="12.75" customHeight="1" x14ac:dyDescent="0.2">
      <c r="A12" s="16" t="s">
        <v>20</v>
      </c>
      <c r="B12" s="17" t="s">
        <v>10</v>
      </c>
      <c r="C12" s="17" t="s">
        <v>26</v>
      </c>
      <c r="D12" s="54">
        <v>187.05849900000001</v>
      </c>
      <c r="E12" s="21">
        <v>115.36750000000001</v>
      </c>
      <c r="F12" s="73"/>
      <c r="G12" s="49">
        <f t="shared" si="0"/>
        <v>97.976890352279199</v>
      </c>
      <c r="H12" s="49">
        <v>95.590436192084027</v>
      </c>
    </row>
    <row r="13" spans="1:8" ht="12.75" customHeight="1" x14ac:dyDescent="0.2">
      <c r="A13" s="16" t="s">
        <v>21</v>
      </c>
      <c r="B13" s="17" t="s">
        <v>10</v>
      </c>
      <c r="C13" s="17"/>
      <c r="D13" s="54">
        <v>186.85216600000001</v>
      </c>
      <c r="E13" s="21">
        <v>133.17250000000001</v>
      </c>
      <c r="F13" s="73"/>
      <c r="G13" s="49">
        <f t="shared" si="0"/>
        <v>97.868817926673685</v>
      </c>
      <c r="H13" s="49">
        <v>110.34318472525027</v>
      </c>
    </row>
    <row r="14" spans="1:8" ht="12.75" customHeight="1" x14ac:dyDescent="0.2">
      <c r="A14" s="16" t="s">
        <v>22</v>
      </c>
      <c r="B14" s="17" t="s">
        <v>11</v>
      </c>
      <c r="C14" s="17"/>
      <c r="D14" s="54">
        <v>188.47649899999999</v>
      </c>
      <c r="E14" s="21">
        <v>112.015</v>
      </c>
      <c r="F14" s="73"/>
      <c r="G14" s="49">
        <f t="shared" si="0"/>
        <v>98.719605766239241</v>
      </c>
      <c r="H14" s="49">
        <v>92.812644029352214</v>
      </c>
    </row>
    <row r="15" spans="1:8" ht="12.75" customHeight="1" x14ac:dyDescent="0.2">
      <c r="A15" s="16" t="s">
        <v>23</v>
      </c>
      <c r="B15" s="17" t="s">
        <v>10</v>
      </c>
      <c r="C15" s="17"/>
      <c r="D15" s="54">
        <v>180.63483299999999</v>
      </c>
      <c r="E15" s="21">
        <v>121.925</v>
      </c>
      <c r="F15" s="73"/>
      <c r="G15" s="49">
        <f t="shared" si="0"/>
        <v>94.612323531171185</v>
      </c>
      <c r="H15" s="49">
        <v>101.02380594812095</v>
      </c>
    </row>
    <row r="16" spans="1:8" ht="12.75" customHeight="1" x14ac:dyDescent="0.2">
      <c r="A16" s="16" t="s">
        <v>15</v>
      </c>
      <c r="B16" s="17" t="s">
        <v>12</v>
      </c>
      <c r="C16" s="17"/>
      <c r="D16" s="18"/>
      <c r="E16" s="21">
        <v>122.3875</v>
      </c>
      <c r="F16" s="73"/>
      <c r="G16" s="49"/>
      <c r="H16" s="49">
        <v>101.40702112344189</v>
      </c>
    </row>
    <row r="17" spans="1:8" ht="12.75" customHeight="1" x14ac:dyDescent="0.2">
      <c r="A17" s="16" t="s">
        <v>16</v>
      </c>
      <c r="B17" s="17" t="s">
        <v>12</v>
      </c>
      <c r="C17" s="17"/>
      <c r="D17" s="18"/>
      <c r="E17" s="21">
        <v>113.96250000000001</v>
      </c>
      <c r="F17" s="73"/>
      <c r="G17" s="49"/>
      <c r="H17" s="49">
        <v>94.426290632460407</v>
      </c>
    </row>
    <row r="18" spans="1:8" ht="12.75" customHeight="1" x14ac:dyDescent="0.2">
      <c r="A18" s="16" t="s">
        <v>17</v>
      </c>
      <c r="B18" s="17" t="s">
        <v>10</v>
      </c>
      <c r="C18" s="17"/>
      <c r="D18" s="18"/>
      <c r="E18" s="21">
        <v>116.3625</v>
      </c>
      <c r="F18" s="73"/>
      <c r="G18" s="49"/>
      <c r="H18" s="49">
        <v>96.414866677369076</v>
      </c>
    </row>
    <row r="19" spans="1:8" ht="12.75" customHeight="1" x14ac:dyDescent="0.2">
      <c r="A19" s="16" t="s">
        <v>24</v>
      </c>
      <c r="B19" s="17" t="s">
        <v>9</v>
      </c>
      <c r="C19" s="17"/>
      <c r="D19" s="18"/>
      <c r="E19" s="21">
        <v>140.36750000000001</v>
      </c>
      <c r="F19" s="73"/>
      <c r="G19" s="49"/>
      <c r="H19" s="49">
        <v>116.30476999321606</v>
      </c>
    </row>
    <row r="20" spans="1:8" ht="12.75" customHeight="1" x14ac:dyDescent="0.2">
      <c r="A20" s="16" t="s">
        <v>18</v>
      </c>
      <c r="B20" s="17" t="s">
        <v>30</v>
      </c>
      <c r="C20" s="17"/>
      <c r="D20" s="18"/>
      <c r="E20" s="21">
        <v>110.65</v>
      </c>
      <c r="F20" s="73"/>
      <c r="G20" s="49"/>
      <c r="H20" s="49">
        <v>91.681641403810403</v>
      </c>
    </row>
    <row r="21" spans="1:8" ht="12.75" customHeight="1" x14ac:dyDescent="0.2">
      <c r="A21" s="16" t="s">
        <v>25</v>
      </c>
      <c r="B21" s="17" t="s">
        <v>31</v>
      </c>
      <c r="C21" s="17"/>
      <c r="D21" s="18"/>
      <c r="E21" s="21">
        <v>118.955</v>
      </c>
      <c r="F21" s="73"/>
      <c r="G21" s="49"/>
      <c r="H21" s="49">
        <v>98.562943092546462</v>
      </c>
    </row>
    <row r="22" spans="1:8" ht="12.75" customHeight="1" x14ac:dyDescent="0.2">
      <c r="A22" s="31" t="s">
        <v>4</v>
      </c>
      <c r="B22" s="32"/>
      <c r="C22" s="32"/>
      <c r="D22" s="36">
        <f>AVERAGE(D9:D12)</f>
        <v>190.921041</v>
      </c>
      <c r="E22" s="36">
        <v>120.689375</v>
      </c>
      <c r="F22" s="73"/>
      <c r="G22" s="53">
        <f>D22</f>
        <v>190.921041</v>
      </c>
      <c r="H22" s="53">
        <v>120.689375</v>
      </c>
    </row>
    <row r="23" spans="1:8" ht="12.75" customHeight="1" x14ac:dyDescent="0.2">
      <c r="A23" s="31" t="s">
        <v>5</v>
      </c>
      <c r="B23" s="32"/>
      <c r="C23" s="32"/>
      <c r="D23" s="8"/>
      <c r="E23" s="33">
        <v>17.100000000000001</v>
      </c>
      <c r="F23" s="73"/>
      <c r="G23" s="34"/>
      <c r="H23" s="51">
        <v>14.168604319974316</v>
      </c>
    </row>
    <row r="25" spans="1:8" x14ac:dyDescent="0.2">
      <c r="A25" s="42" t="s">
        <v>34</v>
      </c>
      <c r="B25" s="43"/>
      <c r="C25" s="3"/>
      <c r="D25" s="3"/>
    </row>
    <row r="26" spans="1:8" x14ac:dyDescent="0.2">
      <c r="A26" s="44" t="s">
        <v>35</v>
      </c>
      <c r="B26" s="45"/>
    </row>
    <row r="27" spans="1:8" x14ac:dyDescent="0.2">
      <c r="A27" s="46"/>
      <c r="B27" s="47" t="s">
        <v>36</v>
      </c>
    </row>
    <row r="28" spans="1:8" x14ac:dyDescent="0.2">
      <c r="A28" s="48"/>
      <c r="B28" s="47" t="s">
        <v>37</v>
      </c>
    </row>
  </sheetData>
  <mergeCells count="3">
    <mergeCell ref="D7:E7"/>
    <mergeCell ref="G7:H7"/>
    <mergeCell ref="F7:F23"/>
  </mergeCells>
  <conditionalFormatting sqref="G9:G15">
    <cfRule type="colorScale" priority="2">
      <colorScale>
        <cfvo type="min"/>
        <cfvo type="max"/>
        <color rgb="FFFCFCFF"/>
        <color rgb="FF63BE7B"/>
      </colorScale>
    </cfRule>
  </conditionalFormatting>
  <conditionalFormatting sqref="H9:H21">
    <cfRule type="colorScale" priority="1">
      <colorScale>
        <cfvo type="min"/>
        <cfvo type="max"/>
        <color rgb="FFFCFCFF"/>
        <color rgb="FF63BE7B"/>
      </colorScale>
    </cfRule>
  </conditionalFormatting>
  <pageMargins left="0.25" right="0.25" top="0.75" bottom="0.75" header="0.3" footer="0.3"/>
  <pageSetup paperSize="9" orientation="portrait" r:id="rId1"/>
  <headerFooter>
    <oddHeader>&amp;LSächsisches Landesamt für Umwelt, Landwirtschaft und Geologie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H28"/>
  <sheetViews>
    <sheetView zoomScaleNormal="100" workbookViewId="0">
      <selection activeCell="N22" sqref="N22"/>
    </sheetView>
  </sheetViews>
  <sheetFormatPr baseColWidth="10" defaultRowHeight="12.75" x14ac:dyDescent="0.2"/>
  <cols>
    <col min="1" max="1" width="17.7109375" style="5" customWidth="1"/>
    <col min="2" max="2" width="7.7109375" style="7" customWidth="1"/>
    <col min="3" max="3" width="3.7109375" style="5" customWidth="1"/>
    <col min="4" max="5" width="15.7109375" style="5" customWidth="1"/>
    <col min="6" max="6" width="4" style="5" customWidth="1"/>
    <col min="7" max="8" width="15.7109375" style="5" customWidth="1"/>
    <col min="9" max="16384" width="11.42578125" style="5"/>
  </cols>
  <sheetData>
    <row r="1" spans="1:8" x14ac:dyDescent="0.2">
      <c r="A1" s="10" t="s">
        <v>32</v>
      </c>
      <c r="H1" s="13">
        <v>46300</v>
      </c>
    </row>
    <row r="2" spans="1:8" x14ac:dyDescent="0.2">
      <c r="A2" s="10"/>
    </row>
    <row r="3" spans="1:8" x14ac:dyDescent="0.2">
      <c r="A3" s="11" t="s">
        <v>33</v>
      </c>
      <c r="B3" s="4"/>
      <c r="C3" s="3"/>
      <c r="D3" s="3"/>
    </row>
    <row r="4" spans="1:8" x14ac:dyDescent="0.2">
      <c r="A4" s="11"/>
      <c r="B4" s="4"/>
      <c r="C4" s="3"/>
      <c r="D4" s="3"/>
    </row>
    <row r="5" spans="1:8" x14ac:dyDescent="0.2">
      <c r="A5" s="11" t="s">
        <v>2</v>
      </c>
      <c r="B5" s="4"/>
      <c r="C5" s="3"/>
      <c r="D5" s="3"/>
    </row>
    <row r="7" spans="1:8" ht="12.75" customHeight="1" x14ac:dyDescent="0.2">
      <c r="A7" s="1" t="s">
        <v>1</v>
      </c>
      <c r="B7" s="25" t="s">
        <v>7</v>
      </c>
      <c r="C7" s="2"/>
      <c r="D7" s="72" t="s">
        <v>28</v>
      </c>
      <c r="E7" s="72"/>
      <c r="F7" s="73"/>
      <c r="G7" s="72" t="s">
        <v>29</v>
      </c>
      <c r="H7" s="72"/>
    </row>
    <row r="8" spans="1:8" ht="12.75" customHeight="1" x14ac:dyDescent="0.2">
      <c r="A8" s="14" t="s">
        <v>6</v>
      </c>
      <c r="B8" s="26" t="s">
        <v>8</v>
      </c>
      <c r="C8" s="22"/>
      <c r="D8" s="6" t="s">
        <v>38</v>
      </c>
      <c r="E8" s="8" t="s">
        <v>27</v>
      </c>
      <c r="F8" s="73"/>
      <c r="G8" s="6" t="s">
        <v>38</v>
      </c>
      <c r="H8" s="8" t="s">
        <v>27</v>
      </c>
    </row>
    <row r="9" spans="1:8" ht="12.75" customHeight="1" x14ac:dyDescent="0.2">
      <c r="A9" s="16" t="s">
        <v>13</v>
      </c>
      <c r="B9" s="17" t="s">
        <v>9</v>
      </c>
      <c r="C9" s="23" t="s">
        <v>26</v>
      </c>
      <c r="D9" s="55">
        <v>27.775666600000001</v>
      </c>
      <c r="E9" s="19">
        <v>15.7125</v>
      </c>
      <c r="F9" s="73"/>
      <c r="G9" s="49">
        <f>D9/D$22*100</f>
        <v>98.786171509146087</v>
      </c>
      <c r="H9" s="49">
        <v>168.30688893352078</v>
      </c>
    </row>
    <row r="10" spans="1:8" ht="12.75" customHeight="1" x14ac:dyDescent="0.2">
      <c r="A10" s="16" t="s">
        <v>14</v>
      </c>
      <c r="B10" s="17" t="s">
        <v>10</v>
      </c>
      <c r="C10" s="23" t="s">
        <v>26</v>
      </c>
      <c r="D10" s="55">
        <v>28.803166600000001</v>
      </c>
      <c r="E10" s="19">
        <v>6.3949999999999996</v>
      </c>
      <c r="F10" s="73"/>
      <c r="G10" s="49">
        <f t="shared" ref="G10:G15" si="0">D10/D$22*100</f>
        <v>102.44054973478505</v>
      </c>
      <c r="H10" s="49">
        <v>68.501037691638217</v>
      </c>
    </row>
    <row r="11" spans="1:8" ht="12.75" customHeight="1" x14ac:dyDescent="0.2">
      <c r="A11" s="16" t="s">
        <v>19</v>
      </c>
      <c r="B11" s="17" t="s">
        <v>11</v>
      </c>
      <c r="C11" s="17" t="s">
        <v>26</v>
      </c>
      <c r="D11" s="55">
        <v>27.5529999</v>
      </c>
      <c r="E11" s="19">
        <v>6.68</v>
      </c>
      <c r="F11" s="73"/>
      <c r="G11" s="49">
        <f t="shared" si="0"/>
        <v>97.994241251185116</v>
      </c>
      <c r="H11" s="49">
        <v>71.553859543415683</v>
      </c>
    </row>
    <row r="12" spans="1:8" ht="12.75" customHeight="1" x14ac:dyDescent="0.2">
      <c r="A12" s="16" t="s">
        <v>20</v>
      </c>
      <c r="B12" s="17" t="s">
        <v>10</v>
      </c>
      <c r="C12" s="17" t="s">
        <v>26</v>
      </c>
      <c r="D12" s="55">
        <v>28.335999900000001</v>
      </c>
      <c r="E12" s="19">
        <v>8.5549999999999997</v>
      </c>
      <c r="F12" s="73"/>
      <c r="G12" s="49">
        <f t="shared" si="0"/>
        <v>100.77903750488373</v>
      </c>
      <c r="H12" s="49">
        <v>91.638213831425318</v>
      </c>
    </row>
    <row r="13" spans="1:8" ht="12.75" customHeight="1" x14ac:dyDescent="0.2">
      <c r="A13" s="16" t="s">
        <v>21</v>
      </c>
      <c r="B13" s="17" t="s">
        <v>10</v>
      </c>
      <c r="C13" s="17"/>
      <c r="D13" s="55">
        <v>29.609166599999998</v>
      </c>
      <c r="E13" s="19">
        <v>6.585</v>
      </c>
      <c r="F13" s="73"/>
      <c r="G13" s="49">
        <f t="shared" si="0"/>
        <v>105.30714715557824</v>
      </c>
      <c r="H13" s="49">
        <v>70.536252259489856</v>
      </c>
    </row>
    <row r="14" spans="1:8" ht="12.75" customHeight="1" x14ac:dyDescent="0.2">
      <c r="A14" s="16" t="s">
        <v>22</v>
      </c>
      <c r="B14" s="17" t="s">
        <v>11</v>
      </c>
      <c r="C14" s="17"/>
      <c r="D14" s="55">
        <v>28.421333300000001</v>
      </c>
      <c r="E14" s="19">
        <v>6.16</v>
      </c>
      <c r="F14" s="73"/>
      <c r="G14" s="49">
        <f t="shared" si="0"/>
        <v>101.08253192715111</v>
      </c>
      <c r="H14" s="49">
        <v>65.983798620874339</v>
      </c>
    </row>
    <row r="15" spans="1:8" ht="12.75" customHeight="1" x14ac:dyDescent="0.2">
      <c r="A15" s="16" t="s">
        <v>23</v>
      </c>
      <c r="B15" s="17" t="s">
        <v>10</v>
      </c>
      <c r="C15" s="17"/>
      <c r="D15" s="55">
        <v>28.5106666</v>
      </c>
      <c r="E15" s="19">
        <v>8.3149999999999995</v>
      </c>
      <c r="F15" s="73"/>
      <c r="G15" s="49">
        <f t="shared" si="0"/>
        <v>101.40025228369073</v>
      </c>
      <c r="H15" s="49">
        <v>89.067416482560077</v>
      </c>
    </row>
    <row r="16" spans="1:8" ht="12.75" customHeight="1" x14ac:dyDescent="0.2">
      <c r="A16" s="16" t="s">
        <v>15</v>
      </c>
      <c r="B16" s="17" t="s">
        <v>12</v>
      </c>
      <c r="C16" s="17"/>
      <c r="D16" s="58"/>
      <c r="E16" s="19">
        <v>8.7624999999999993</v>
      </c>
      <c r="F16" s="73"/>
      <c r="G16" s="49"/>
      <c r="H16" s="49">
        <v>93.860882372631707</v>
      </c>
    </row>
    <row r="17" spans="1:8" ht="12.75" customHeight="1" x14ac:dyDescent="0.2">
      <c r="A17" s="16" t="s">
        <v>16</v>
      </c>
      <c r="B17" s="17" t="s">
        <v>12</v>
      </c>
      <c r="C17" s="17"/>
      <c r="D17" s="58"/>
      <c r="E17" s="19">
        <v>8.9725000000000001</v>
      </c>
      <c r="F17" s="73"/>
      <c r="G17" s="49"/>
      <c r="H17" s="49">
        <v>96.110330052888798</v>
      </c>
    </row>
    <row r="18" spans="1:8" ht="12.75" customHeight="1" x14ac:dyDescent="0.2">
      <c r="A18" s="16" t="s">
        <v>17</v>
      </c>
      <c r="B18" s="17" t="s">
        <v>10</v>
      </c>
      <c r="C18" s="17"/>
      <c r="D18" s="58"/>
      <c r="E18" s="19">
        <v>13.1875</v>
      </c>
      <c r="F18" s="73"/>
      <c r="G18" s="49"/>
      <c r="H18" s="49">
        <v>141.25995849233445</v>
      </c>
    </row>
    <row r="19" spans="1:8" ht="12.75" customHeight="1" x14ac:dyDescent="0.2">
      <c r="A19" s="16" t="s">
        <v>24</v>
      </c>
      <c r="B19" s="17" t="s">
        <v>9</v>
      </c>
      <c r="C19" s="17"/>
      <c r="D19" s="58"/>
      <c r="E19" s="19">
        <v>15.4825</v>
      </c>
      <c r="F19" s="73"/>
      <c r="G19" s="49"/>
      <c r="H19" s="49">
        <v>165.84320814085828</v>
      </c>
    </row>
    <row r="20" spans="1:8" ht="12.75" customHeight="1" x14ac:dyDescent="0.2">
      <c r="A20" s="16" t="s">
        <v>18</v>
      </c>
      <c r="B20" s="17" t="s">
        <v>30</v>
      </c>
      <c r="C20" s="17"/>
      <c r="D20" s="58"/>
      <c r="E20" s="19">
        <v>9.49</v>
      </c>
      <c r="F20" s="73"/>
      <c r="G20" s="49"/>
      <c r="H20" s="49">
        <v>101.65361183637947</v>
      </c>
    </row>
    <row r="21" spans="1:8" ht="12.75" customHeight="1" x14ac:dyDescent="0.2">
      <c r="A21" s="16" t="s">
        <v>25</v>
      </c>
      <c r="B21" s="17" t="s">
        <v>31</v>
      </c>
      <c r="C21" s="17"/>
      <c r="D21" s="58"/>
      <c r="E21" s="19">
        <v>13.5875</v>
      </c>
      <c r="F21" s="73"/>
      <c r="G21" s="49"/>
      <c r="H21" s="49">
        <v>145.54462074044318</v>
      </c>
    </row>
    <row r="22" spans="1:8" ht="12.75" customHeight="1" x14ac:dyDescent="0.2">
      <c r="A22" s="31" t="s">
        <v>4</v>
      </c>
      <c r="B22" s="32"/>
      <c r="C22" s="32"/>
      <c r="D22" s="33">
        <f>AVERAGE(D9:D12)</f>
        <v>28.116958250000003</v>
      </c>
      <c r="E22" s="33">
        <v>9.3356250000000003</v>
      </c>
      <c r="F22" s="73"/>
      <c r="G22" s="51">
        <f>D22</f>
        <v>28.116958250000003</v>
      </c>
      <c r="H22" s="51">
        <v>9.3356250000000003</v>
      </c>
    </row>
    <row r="23" spans="1:8" ht="12.75" customHeight="1" x14ac:dyDescent="0.2">
      <c r="A23" s="31" t="s">
        <v>5</v>
      </c>
      <c r="B23" s="32"/>
      <c r="C23" s="32"/>
      <c r="D23" s="8"/>
      <c r="E23" s="35">
        <v>4.41</v>
      </c>
      <c r="F23" s="73"/>
      <c r="G23" s="34"/>
      <c r="H23" s="51">
        <v>47.238401285398673</v>
      </c>
    </row>
    <row r="25" spans="1:8" x14ac:dyDescent="0.2">
      <c r="A25" s="42" t="s">
        <v>34</v>
      </c>
      <c r="B25" s="43"/>
      <c r="C25" s="3"/>
      <c r="D25" s="3"/>
    </row>
    <row r="26" spans="1:8" x14ac:dyDescent="0.2">
      <c r="A26" s="44" t="s">
        <v>35</v>
      </c>
      <c r="B26" s="45"/>
    </row>
    <row r="27" spans="1:8" x14ac:dyDescent="0.2">
      <c r="A27" s="46"/>
      <c r="B27" s="47" t="s">
        <v>36</v>
      </c>
    </row>
    <row r="28" spans="1:8" x14ac:dyDescent="0.2">
      <c r="A28" s="48"/>
      <c r="B28" s="47" t="s">
        <v>37</v>
      </c>
    </row>
  </sheetData>
  <mergeCells count="3">
    <mergeCell ref="D7:E7"/>
    <mergeCell ref="G7:H7"/>
    <mergeCell ref="F7:F23"/>
  </mergeCells>
  <conditionalFormatting sqref="G9:G15">
    <cfRule type="colorScale" priority="2">
      <colorScale>
        <cfvo type="min"/>
        <cfvo type="max"/>
        <color rgb="FFFCFCFF"/>
        <color rgb="FF63BE7B"/>
      </colorScale>
    </cfRule>
  </conditionalFormatting>
  <conditionalFormatting sqref="H9:H21">
    <cfRule type="colorScale" priority="1">
      <colorScale>
        <cfvo type="min"/>
        <cfvo type="max"/>
        <color rgb="FFFCFCFF"/>
        <color rgb="FF63BE7B"/>
      </colorScale>
    </cfRule>
  </conditionalFormatting>
  <pageMargins left="0.25" right="0.25" top="0.75" bottom="0.75" header="0.3" footer="0.3"/>
  <pageSetup paperSize="9" orientation="portrait" r:id="rId1"/>
  <headerFooter>
    <oddHeader>&amp;LSächsisches Landesamt für Umwelt, Landwirtschaft und Geologie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H28"/>
  <sheetViews>
    <sheetView zoomScaleNormal="100" workbookViewId="0">
      <selection activeCell="N22" sqref="N22"/>
    </sheetView>
  </sheetViews>
  <sheetFormatPr baseColWidth="10" defaultRowHeight="12.75" x14ac:dyDescent="0.2"/>
  <cols>
    <col min="1" max="1" width="17.7109375" style="5" customWidth="1"/>
    <col min="2" max="2" width="7.7109375" style="7" customWidth="1"/>
    <col min="3" max="3" width="3.7109375" style="5" customWidth="1"/>
    <col min="4" max="5" width="15.7109375" style="5" customWidth="1"/>
    <col min="6" max="6" width="4" style="5" customWidth="1"/>
    <col min="7" max="8" width="15.7109375" style="5" customWidth="1"/>
    <col min="9" max="16384" width="11.42578125" style="5"/>
  </cols>
  <sheetData>
    <row r="1" spans="1:8" x14ac:dyDescent="0.2">
      <c r="A1" s="10" t="s">
        <v>32</v>
      </c>
      <c r="H1" s="13">
        <v>46300</v>
      </c>
    </row>
    <row r="2" spans="1:8" x14ac:dyDescent="0.2">
      <c r="A2" s="10"/>
    </row>
    <row r="3" spans="1:8" x14ac:dyDescent="0.2">
      <c r="A3" s="11" t="s">
        <v>33</v>
      </c>
      <c r="B3" s="4"/>
      <c r="C3" s="3"/>
      <c r="D3" s="3"/>
    </row>
    <row r="4" spans="1:8" x14ac:dyDescent="0.2">
      <c r="A4" s="11"/>
      <c r="B4" s="4"/>
      <c r="C4" s="3"/>
      <c r="D4" s="3"/>
    </row>
    <row r="5" spans="1:8" x14ac:dyDescent="0.2">
      <c r="A5" s="11" t="s">
        <v>41</v>
      </c>
      <c r="B5" s="4"/>
      <c r="C5" s="3"/>
      <c r="D5" s="3"/>
    </row>
    <row r="7" spans="1:8" ht="12.75" customHeight="1" x14ac:dyDescent="0.2">
      <c r="A7" s="1" t="s">
        <v>1</v>
      </c>
      <c r="B7" s="25" t="s">
        <v>7</v>
      </c>
      <c r="C7" s="2"/>
      <c r="D7" s="72" t="s">
        <v>28</v>
      </c>
      <c r="E7" s="72"/>
      <c r="F7" s="73"/>
      <c r="G7" s="72" t="s">
        <v>29</v>
      </c>
      <c r="H7" s="72"/>
    </row>
    <row r="8" spans="1:8" ht="12.75" customHeight="1" x14ac:dyDescent="0.2">
      <c r="A8" s="14" t="s">
        <v>6</v>
      </c>
      <c r="B8" s="26" t="s">
        <v>8</v>
      </c>
      <c r="C8" s="22"/>
      <c r="D8" s="6" t="s">
        <v>38</v>
      </c>
      <c r="E8" s="8" t="s">
        <v>27</v>
      </c>
      <c r="F8" s="73"/>
      <c r="G8" s="6" t="s">
        <v>38</v>
      </c>
      <c r="H8" s="8" t="s">
        <v>27</v>
      </c>
    </row>
    <row r="9" spans="1:8" ht="12.75" customHeight="1" x14ac:dyDescent="0.2">
      <c r="A9" s="16" t="s">
        <v>13</v>
      </c>
      <c r="B9" s="17" t="s">
        <v>9</v>
      </c>
      <c r="C9" s="23" t="s">
        <v>26</v>
      </c>
      <c r="D9" s="55">
        <v>53.441666599999998</v>
      </c>
      <c r="E9" s="19">
        <v>17.600000000000001</v>
      </c>
      <c r="F9" s="73"/>
      <c r="G9" s="49">
        <f>D9/D$22*100</f>
        <v>97.140909589122032</v>
      </c>
      <c r="H9" s="49">
        <v>158.02469135802468</v>
      </c>
    </row>
    <row r="10" spans="1:8" ht="12.75" customHeight="1" x14ac:dyDescent="0.2">
      <c r="A10" s="16" t="s">
        <v>14</v>
      </c>
      <c r="B10" s="17" t="s">
        <v>10</v>
      </c>
      <c r="C10" s="23" t="s">
        <v>26</v>
      </c>
      <c r="D10" s="55">
        <v>58.164999899999998</v>
      </c>
      <c r="E10" s="19">
        <v>9.1</v>
      </c>
      <c r="F10" s="73"/>
      <c r="G10" s="49">
        <f t="shared" ref="G10:G15" si="0">D10/D$22*100</f>
        <v>105.72651184005537</v>
      </c>
      <c r="H10" s="49">
        <v>81.70594837261504</v>
      </c>
    </row>
    <row r="11" spans="1:8" ht="12.75" customHeight="1" x14ac:dyDescent="0.2">
      <c r="A11" s="16" t="s">
        <v>19</v>
      </c>
      <c r="B11" s="17" t="s">
        <v>11</v>
      </c>
      <c r="C11" s="17" t="s">
        <v>26</v>
      </c>
      <c r="D11" s="55">
        <v>55.0283333</v>
      </c>
      <c r="E11" s="19">
        <v>7.9749999999999996</v>
      </c>
      <c r="F11" s="73"/>
      <c r="G11" s="49">
        <f t="shared" si="0"/>
        <v>100.02499341843829</v>
      </c>
      <c r="H11" s="49">
        <v>71.604938271604922</v>
      </c>
    </row>
    <row r="12" spans="1:8" ht="12.75" customHeight="1" x14ac:dyDescent="0.2">
      <c r="A12" s="16" t="s">
        <v>20</v>
      </c>
      <c r="B12" s="17" t="s">
        <v>10</v>
      </c>
      <c r="C12" s="17" t="s">
        <v>26</v>
      </c>
      <c r="D12" s="55">
        <v>53.423333300000003</v>
      </c>
      <c r="E12" s="19">
        <v>9.875</v>
      </c>
      <c r="F12" s="73"/>
      <c r="G12" s="49">
        <f t="shared" si="0"/>
        <v>97.107585152384317</v>
      </c>
      <c r="H12" s="49">
        <v>88.664421997755326</v>
      </c>
    </row>
    <row r="13" spans="1:8" ht="12.75" customHeight="1" x14ac:dyDescent="0.2">
      <c r="A13" s="16" t="s">
        <v>21</v>
      </c>
      <c r="B13" s="17" t="s">
        <v>10</v>
      </c>
      <c r="C13" s="17"/>
      <c r="D13" s="55">
        <v>57.388333299999999</v>
      </c>
      <c r="E13" s="19">
        <v>8.8249999999999993</v>
      </c>
      <c r="F13" s="73"/>
      <c r="G13" s="49">
        <f t="shared" si="0"/>
        <v>104.31476507444289</v>
      </c>
      <c r="H13" s="49">
        <v>79.236812570145887</v>
      </c>
    </row>
    <row r="14" spans="1:8" ht="12.75" customHeight="1" x14ac:dyDescent="0.2">
      <c r="A14" s="16" t="s">
        <v>22</v>
      </c>
      <c r="B14" s="17" t="s">
        <v>11</v>
      </c>
      <c r="C14" s="17"/>
      <c r="D14" s="55">
        <v>55.548333300000003</v>
      </c>
      <c r="E14" s="19">
        <v>7.05</v>
      </c>
      <c r="F14" s="73"/>
      <c r="G14" s="49">
        <f t="shared" si="0"/>
        <v>100.97019734264269</v>
      </c>
      <c r="H14" s="49">
        <v>63.299663299663287</v>
      </c>
    </row>
    <row r="15" spans="1:8" ht="12.75" customHeight="1" x14ac:dyDescent="0.2">
      <c r="A15" s="16" t="s">
        <v>23</v>
      </c>
      <c r="B15" s="17" t="s">
        <v>10</v>
      </c>
      <c r="C15" s="17"/>
      <c r="D15" s="55">
        <v>52.353333300000003</v>
      </c>
      <c r="E15" s="19">
        <v>10.324999999999999</v>
      </c>
      <c r="F15" s="73"/>
      <c r="G15" s="49">
        <f t="shared" si="0"/>
        <v>95.162646308348329</v>
      </c>
      <c r="H15" s="49">
        <v>92.704826038159354</v>
      </c>
    </row>
    <row r="16" spans="1:8" ht="12.75" customHeight="1" x14ac:dyDescent="0.2">
      <c r="A16" s="16" t="s">
        <v>15</v>
      </c>
      <c r="B16" s="17" t="s">
        <v>12</v>
      </c>
      <c r="C16" s="17"/>
      <c r="D16" s="58"/>
      <c r="E16" s="19">
        <v>10.725</v>
      </c>
      <c r="F16" s="73"/>
      <c r="G16" s="49"/>
      <c r="H16" s="49">
        <v>96.296296296296276</v>
      </c>
    </row>
    <row r="17" spans="1:8" ht="12.75" customHeight="1" x14ac:dyDescent="0.2">
      <c r="A17" s="16" t="s">
        <v>16</v>
      </c>
      <c r="B17" s="17" t="s">
        <v>12</v>
      </c>
      <c r="C17" s="17"/>
      <c r="D17" s="58"/>
      <c r="E17" s="19">
        <v>10.225</v>
      </c>
      <c r="F17" s="73"/>
      <c r="G17" s="49"/>
      <c r="H17" s="49">
        <v>91.80695847362513</v>
      </c>
    </row>
    <row r="18" spans="1:8" ht="12.75" customHeight="1" x14ac:dyDescent="0.2">
      <c r="A18" s="16" t="s">
        <v>17</v>
      </c>
      <c r="B18" s="17" t="s">
        <v>10</v>
      </c>
      <c r="C18" s="17"/>
      <c r="D18" s="58"/>
      <c r="E18" s="19">
        <v>15.375</v>
      </c>
      <c r="F18" s="73"/>
      <c r="G18" s="49"/>
      <c r="H18" s="49">
        <v>138.04713804713805</v>
      </c>
    </row>
    <row r="19" spans="1:8" ht="12.75" customHeight="1" x14ac:dyDescent="0.2">
      <c r="A19" s="16" t="s">
        <v>24</v>
      </c>
      <c r="B19" s="17" t="s">
        <v>9</v>
      </c>
      <c r="C19" s="17"/>
      <c r="D19" s="58"/>
      <c r="E19" s="19">
        <v>22.05</v>
      </c>
      <c r="F19" s="73"/>
      <c r="G19" s="49"/>
      <c r="H19" s="49">
        <v>197.97979797979798</v>
      </c>
    </row>
    <row r="20" spans="1:8" ht="12.75" customHeight="1" x14ac:dyDescent="0.2">
      <c r="A20" s="16" t="s">
        <v>18</v>
      </c>
      <c r="B20" s="17" t="s">
        <v>30</v>
      </c>
      <c r="C20" s="17"/>
      <c r="D20" s="58"/>
      <c r="E20" s="19">
        <v>10.6</v>
      </c>
      <c r="F20" s="73"/>
      <c r="G20" s="49"/>
      <c r="H20" s="49">
        <v>95.173961840628493</v>
      </c>
    </row>
    <row r="21" spans="1:8" ht="12.75" customHeight="1" x14ac:dyDescent="0.2">
      <c r="A21" s="16" t="s">
        <v>25</v>
      </c>
      <c r="B21" s="17" t="s">
        <v>31</v>
      </c>
      <c r="C21" s="17"/>
      <c r="D21" s="58"/>
      <c r="E21" s="19">
        <v>16.225000000000001</v>
      </c>
      <c r="F21" s="73"/>
      <c r="G21" s="49"/>
      <c r="H21" s="49">
        <v>145.67901234567901</v>
      </c>
    </row>
    <row r="22" spans="1:8" ht="12.75" customHeight="1" x14ac:dyDescent="0.2">
      <c r="A22" s="31" t="s">
        <v>4</v>
      </c>
      <c r="B22" s="32"/>
      <c r="C22" s="32"/>
      <c r="D22" s="33">
        <f>AVERAGE(D9:D12)</f>
        <v>55.014583275</v>
      </c>
      <c r="E22" s="33">
        <v>11.137500000000001</v>
      </c>
      <c r="F22" s="73"/>
      <c r="G22" s="51">
        <f>D22</f>
        <v>55.014583275</v>
      </c>
      <c r="H22" s="51">
        <v>11.137500000000001</v>
      </c>
    </row>
    <row r="23" spans="1:8" ht="12.75" customHeight="1" x14ac:dyDescent="0.2">
      <c r="A23" s="31" t="s">
        <v>5</v>
      </c>
      <c r="B23" s="32"/>
      <c r="C23" s="32"/>
      <c r="D23" s="8"/>
      <c r="E23" s="35">
        <v>6.34</v>
      </c>
      <c r="F23" s="73"/>
      <c r="G23" s="34"/>
      <c r="H23" s="51">
        <v>56.924803591470251</v>
      </c>
    </row>
    <row r="25" spans="1:8" x14ac:dyDescent="0.2">
      <c r="A25" s="42" t="s">
        <v>34</v>
      </c>
      <c r="B25" s="43"/>
      <c r="C25" s="3"/>
      <c r="D25" s="3"/>
    </row>
    <row r="26" spans="1:8" x14ac:dyDescent="0.2">
      <c r="A26" s="44" t="s">
        <v>35</v>
      </c>
      <c r="B26" s="45"/>
    </row>
    <row r="27" spans="1:8" x14ac:dyDescent="0.2">
      <c r="A27" s="46"/>
      <c r="B27" s="47" t="s">
        <v>36</v>
      </c>
    </row>
    <row r="28" spans="1:8" x14ac:dyDescent="0.2">
      <c r="A28" s="48"/>
      <c r="B28" s="47" t="s">
        <v>37</v>
      </c>
    </row>
  </sheetData>
  <mergeCells count="3">
    <mergeCell ref="D7:E7"/>
    <mergeCell ref="G7:H7"/>
    <mergeCell ref="F7:F23"/>
  </mergeCells>
  <conditionalFormatting sqref="G9:G15">
    <cfRule type="colorScale" priority="2">
      <colorScale>
        <cfvo type="min"/>
        <cfvo type="max"/>
        <color rgb="FFFCFCFF"/>
        <color rgb="FF63BE7B"/>
      </colorScale>
    </cfRule>
  </conditionalFormatting>
  <conditionalFormatting sqref="H9:H21">
    <cfRule type="colorScale" priority="1">
      <colorScale>
        <cfvo type="min"/>
        <cfvo type="max"/>
        <color rgb="FFFCFCFF"/>
        <color rgb="FF63BE7B"/>
      </colorScale>
    </cfRule>
  </conditionalFormatting>
  <pageMargins left="0.25" right="0.25" top="0.75" bottom="0.75" header="0.3" footer="0.3"/>
  <pageSetup paperSize="9" orientation="portrait" r:id="rId1"/>
  <headerFooter>
    <oddHeader>&amp;LSächsisches Landesamt für Umwelt, Landwirtschaft und Geologie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H28"/>
  <sheetViews>
    <sheetView zoomScaleNormal="100" workbookViewId="0">
      <selection activeCell="N22" sqref="N22"/>
    </sheetView>
  </sheetViews>
  <sheetFormatPr baseColWidth="10" defaultRowHeight="12.75" x14ac:dyDescent="0.2"/>
  <cols>
    <col min="1" max="1" width="17.7109375" style="5" customWidth="1"/>
    <col min="2" max="2" width="7.7109375" style="7" customWidth="1"/>
    <col min="3" max="3" width="3.7109375" style="5" customWidth="1"/>
    <col min="4" max="5" width="15.7109375" style="5" customWidth="1"/>
    <col min="6" max="6" width="4" style="5" customWidth="1"/>
    <col min="7" max="8" width="15.7109375" style="5" customWidth="1"/>
    <col min="9" max="16384" width="11.42578125" style="5"/>
  </cols>
  <sheetData>
    <row r="1" spans="1:8" x14ac:dyDescent="0.2">
      <c r="A1" s="10" t="s">
        <v>32</v>
      </c>
      <c r="H1" s="13">
        <v>46300</v>
      </c>
    </row>
    <row r="2" spans="1:8" x14ac:dyDescent="0.2">
      <c r="A2" s="10"/>
    </row>
    <row r="3" spans="1:8" x14ac:dyDescent="0.2">
      <c r="A3" s="11" t="s">
        <v>33</v>
      </c>
      <c r="B3" s="4"/>
      <c r="C3" s="3"/>
      <c r="D3" s="3"/>
    </row>
    <row r="4" spans="1:8" x14ac:dyDescent="0.2">
      <c r="A4" s="11"/>
      <c r="B4" s="4"/>
      <c r="C4" s="3"/>
      <c r="D4" s="3"/>
    </row>
    <row r="5" spans="1:8" x14ac:dyDescent="0.2">
      <c r="A5" s="11" t="s">
        <v>42</v>
      </c>
      <c r="B5" s="4"/>
      <c r="C5" s="3"/>
      <c r="D5" s="3"/>
    </row>
    <row r="7" spans="1:8" ht="12.75" customHeight="1" x14ac:dyDescent="0.2">
      <c r="A7" s="1" t="s">
        <v>1</v>
      </c>
      <c r="B7" s="25" t="s">
        <v>7</v>
      </c>
      <c r="C7" s="2"/>
      <c r="D7" s="72" t="s">
        <v>28</v>
      </c>
      <c r="E7" s="72"/>
      <c r="F7" s="73"/>
      <c r="G7" s="72" t="s">
        <v>29</v>
      </c>
      <c r="H7" s="72"/>
    </row>
    <row r="8" spans="1:8" ht="12.75" customHeight="1" x14ac:dyDescent="0.2">
      <c r="A8" s="14" t="s">
        <v>6</v>
      </c>
      <c r="B8" s="26" t="s">
        <v>8</v>
      </c>
      <c r="C8" s="22"/>
      <c r="D8" s="6" t="s">
        <v>38</v>
      </c>
      <c r="E8" s="8" t="s">
        <v>27</v>
      </c>
      <c r="F8" s="73"/>
      <c r="G8" s="6" t="s">
        <v>38</v>
      </c>
      <c r="H8" s="8" t="s">
        <v>27</v>
      </c>
    </row>
    <row r="9" spans="1:8" ht="12.75" customHeight="1" x14ac:dyDescent="0.2">
      <c r="A9" s="16" t="s">
        <v>13</v>
      </c>
      <c r="B9" s="17" t="s">
        <v>9</v>
      </c>
      <c r="C9" s="23" t="s">
        <v>26</v>
      </c>
      <c r="D9" s="56">
        <v>6.5901666600000004</v>
      </c>
      <c r="E9" s="20">
        <v>6.1375000000000002</v>
      </c>
      <c r="F9" s="73"/>
      <c r="G9" s="49">
        <f>D9/D$22*100</f>
        <v>100.29486553527404</v>
      </c>
      <c r="H9" s="49">
        <v>104.64620630861039</v>
      </c>
    </row>
    <row r="10" spans="1:8" ht="12.75" customHeight="1" x14ac:dyDescent="0.2">
      <c r="A10" s="16" t="s">
        <v>14</v>
      </c>
      <c r="B10" s="17" t="s">
        <v>10</v>
      </c>
      <c r="C10" s="23" t="s">
        <v>26</v>
      </c>
      <c r="D10" s="56">
        <v>6.6488333300000004</v>
      </c>
      <c r="E10" s="20">
        <v>5.7675000000000001</v>
      </c>
      <c r="F10" s="73"/>
      <c r="G10" s="49">
        <f t="shared" ref="G10:G15" si="0">D10/D$22*100</f>
        <v>101.18770574442473</v>
      </c>
      <c r="H10" s="49">
        <v>98.337595907928389</v>
      </c>
    </row>
    <row r="11" spans="1:8" ht="12.75" customHeight="1" x14ac:dyDescent="0.2">
      <c r="A11" s="16" t="s">
        <v>19</v>
      </c>
      <c r="B11" s="17" t="s">
        <v>11</v>
      </c>
      <c r="C11" s="17" t="s">
        <v>26</v>
      </c>
      <c r="D11" s="56">
        <v>6.4906666599999996</v>
      </c>
      <c r="E11" s="20">
        <v>5.7874999999999996</v>
      </c>
      <c r="F11" s="73"/>
      <c r="G11" s="49">
        <f t="shared" si="0"/>
        <v>98.780588334770002</v>
      </c>
      <c r="H11" s="49">
        <v>98.678601875532806</v>
      </c>
    </row>
    <row r="12" spans="1:8" ht="12.75" customHeight="1" x14ac:dyDescent="0.2">
      <c r="A12" s="16" t="s">
        <v>20</v>
      </c>
      <c r="B12" s="17" t="s">
        <v>10</v>
      </c>
      <c r="C12" s="17" t="s">
        <v>26</v>
      </c>
      <c r="D12" s="56">
        <v>6.5534999899999997</v>
      </c>
      <c r="E12" s="20">
        <v>5.7675000000000001</v>
      </c>
      <c r="F12" s="73"/>
      <c r="G12" s="49">
        <f t="shared" si="0"/>
        <v>99.736840385531266</v>
      </c>
      <c r="H12" s="49">
        <v>98.337595907928389</v>
      </c>
    </row>
    <row r="13" spans="1:8" ht="12.75" customHeight="1" x14ac:dyDescent="0.2">
      <c r="A13" s="16" t="s">
        <v>21</v>
      </c>
      <c r="B13" s="17" t="s">
        <v>10</v>
      </c>
      <c r="C13" s="17"/>
      <c r="D13" s="56">
        <v>6.66199999</v>
      </c>
      <c r="E13" s="20">
        <v>5.7874999999999996</v>
      </c>
      <c r="F13" s="73"/>
      <c r="G13" s="49">
        <f t="shared" si="0"/>
        <v>101.38808738306582</v>
      </c>
      <c r="H13" s="49">
        <v>98.678601875532806</v>
      </c>
    </row>
    <row r="14" spans="1:8" ht="12.75" customHeight="1" x14ac:dyDescent="0.2">
      <c r="A14" s="16" t="s">
        <v>22</v>
      </c>
      <c r="B14" s="17" t="s">
        <v>11</v>
      </c>
      <c r="C14" s="17"/>
      <c r="D14" s="56">
        <v>6.5553333299999998</v>
      </c>
      <c r="E14" s="20">
        <v>5.9325000000000001</v>
      </c>
      <c r="F14" s="73"/>
      <c r="G14" s="49">
        <f t="shared" si="0"/>
        <v>99.764741741941037</v>
      </c>
      <c r="H14" s="49">
        <v>101.15089514066496</v>
      </c>
    </row>
    <row r="15" spans="1:8" ht="12.75" customHeight="1" x14ac:dyDescent="0.2">
      <c r="A15" s="16" t="s">
        <v>23</v>
      </c>
      <c r="B15" s="17" t="s">
        <v>10</v>
      </c>
      <c r="C15" s="17"/>
      <c r="D15" s="56">
        <v>6.5531666599999996</v>
      </c>
      <c r="E15" s="20">
        <v>5.6775000000000002</v>
      </c>
      <c r="F15" s="73"/>
      <c r="G15" s="49">
        <f t="shared" si="0"/>
        <v>99.73176748081525</v>
      </c>
      <c r="H15" s="49">
        <v>96.803069053708441</v>
      </c>
    </row>
    <row r="16" spans="1:8" ht="12.75" customHeight="1" x14ac:dyDescent="0.2">
      <c r="A16" s="16" t="s">
        <v>15</v>
      </c>
      <c r="B16" s="17" t="s">
        <v>12</v>
      </c>
      <c r="C16" s="17"/>
      <c r="D16" s="60"/>
      <c r="E16" s="20">
        <v>5.84</v>
      </c>
      <c r="F16" s="73"/>
      <c r="G16" s="49"/>
      <c r="H16" s="49">
        <v>99.57374254049445</v>
      </c>
    </row>
    <row r="17" spans="1:8" ht="12.75" customHeight="1" x14ac:dyDescent="0.2">
      <c r="A17" s="16" t="s">
        <v>16</v>
      </c>
      <c r="B17" s="17" t="s">
        <v>12</v>
      </c>
      <c r="C17" s="17"/>
      <c r="D17" s="60"/>
      <c r="E17" s="20">
        <v>5.6974999999999998</v>
      </c>
      <c r="F17" s="73"/>
      <c r="G17" s="49"/>
      <c r="H17" s="49">
        <v>97.144075021312872</v>
      </c>
    </row>
    <row r="18" spans="1:8" ht="12.75" customHeight="1" x14ac:dyDescent="0.2">
      <c r="A18" s="16" t="s">
        <v>17</v>
      </c>
      <c r="B18" s="17" t="s">
        <v>10</v>
      </c>
      <c r="C18" s="17"/>
      <c r="D18" s="60"/>
      <c r="E18" s="20">
        <v>5.9325000000000001</v>
      </c>
      <c r="F18" s="73"/>
      <c r="G18" s="49"/>
      <c r="H18" s="49">
        <v>101.15089514066496</v>
      </c>
    </row>
    <row r="19" spans="1:8" ht="12.75" customHeight="1" x14ac:dyDescent="0.2">
      <c r="A19" s="16" t="s">
        <v>24</v>
      </c>
      <c r="B19" s="17" t="s">
        <v>9</v>
      </c>
      <c r="C19" s="17"/>
      <c r="D19" s="60"/>
      <c r="E19" s="20">
        <v>6.0425000000000004</v>
      </c>
      <c r="F19" s="73"/>
      <c r="G19" s="49"/>
      <c r="H19" s="49">
        <v>103.02642796248935</v>
      </c>
    </row>
    <row r="20" spans="1:8" ht="12.75" customHeight="1" x14ac:dyDescent="0.2">
      <c r="A20" s="16" t="s">
        <v>18</v>
      </c>
      <c r="B20" s="17" t="s">
        <v>30</v>
      </c>
      <c r="C20" s="17"/>
      <c r="D20" s="60"/>
      <c r="E20" s="20">
        <v>6.0425000000000004</v>
      </c>
      <c r="F20" s="73"/>
      <c r="G20" s="49"/>
      <c r="H20" s="49">
        <v>103.02642796248935</v>
      </c>
    </row>
    <row r="21" spans="1:8" ht="12.75" customHeight="1" x14ac:dyDescent="0.2">
      <c r="A21" s="16" t="s">
        <v>25</v>
      </c>
      <c r="B21" s="17" t="s">
        <v>31</v>
      </c>
      <c r="C21" s="17"/>
      <c r="D21" s="60"/>
      <c r="E21" s="20">
        <v>5.9675000000000002</v>
      </c>
      <c r="F21" s="73"/>
      <c r="G21" s="49"/>
      <c r="H21" s="49">
        <v>101.74765558397272</v>
      </c>
    </row>
    <row r="22" spans="1:8" ht="12.75" customHeight="1" x14ac:dyDescent="0.2">
      <c r="A22" s="31" t="s">
        <v>4</v>
      </c>
      <c r="B22" s="32"/>
      <c r="C22" s="32"/>
      <c r="D22" s="35">
        <f>AVERAGE(D9:D12)</f>
        <v>6.5707916599999994</v>
      </c>
      <c r="E22" s="35">
        <v>5.8650000000000002</v>
      </c>
      <c r="F22" s="73"/>
      <c r="G22" s="52">
        <f>D22</f>
        <v>6.5707916599999994</v>
      </c>
      <c r="H22" s="52">
        <v>5.8650000000000002</v>
      </c>
    </row>
    <row r="23" spans="1:8" ht="12.75" customHeight="1" x14ac:dyDescent="0.2">
      <c r="A23" s="31" t="s">
        <v>5</v>
      </c>
      <c r="B23" s="32"/>
      <c r="C23" s="32"/>
      <c r="D23" s="8"/>
      <c r="E23" s="61">
        <v>0.217</v>
      </c>
      <c r="F23" s="73"/>
      <c r="G23" s="34"/>
      <c r="H23" s="51">
        <v>3.6999147485080988</v>
      </c>
    </row>
    <row r="25" spans="1:8" x14ac:dyDescent="0.2">
      <c r="A25" s="42" t="s">
        <v>34</v>
      </c>
      <c r="B25" s="43"/>
      <c r="C25" s="3"/>
      <c r="D25" s="3"/>
    </row>
    <row r="26" spans="1:8" x14ac:dyDescent="0.2">
      <c r="A26" s="44" t="s">
        <v>35</v>
      </c>
      <c r="B26" s="45"/>
    </row>
    <row r="27" spans="1:8" x14ac:dyDescent="0.2">
      <c r="A27" s="46"/>
      <c r="B27" s="47" t="s">
        <v>36</v>
      </c>
    </row>
    <row r="28" spans="1:8" x14ac:dyDescent="0.2">
      <c r="A28" s="48"/>
      <c r="B28" s="47" t="s">
        <v>37</v>
      </c>
    </row>
  </sheetData>
  <mergeCells count="3">
    <mergeCell ref="D7:E7"/>
    <mergeCell ref="G7:H7"/>
    <mergeCell ref="F7:F23"/>
  </mergeCells>
  <conditionalFormatting sqref="G9:G15">
    <cfRule type="colorScale" priority="2">
      <colorScale>
        <cfvo type="min"/>
        <cfvo type="max"/>
        <color rgb="FFFCFCFF"/>
        <color rgb="FF63BE7B"/>
      </colorScale>
    </cfRule>
  </conditionalFormatting>
  <conditionalFormatting sqref="H9:H21">
    <cfRule type="colorScale" priority="1">
      <colorScale>
        <cfvo type="min"/>
        <cfvo type="max"/>
        <color rgb="FFFCFCFF"/>
        <color rgb="FF63BE7B"/>
      </colorScale>
    </cfRule>
  </conditionalFormatting>
  <pageMargins left="0.25" right="0.25" top="0.75" bottom="0.75" header="0.3" footer="0.3"/>
  <pageSetup paperSize="9" orientation="portrait" r:id="rId1"/>
  <headerFooter>
    <oddHeader>&amp;LSächsisches Landesamt für Umwelt, Landwirtschaft und Geologie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H28"/>
  <sheetViews>
    <sheetView zoomScaleNormal="100" workbookViewId="0">
      <selection activeCell="N22" sqref="N22"/>
    </sheetView>
  </sheetViews>
  <sheetFormatPr baseColWidth="10" defaultRowHeight="12.75" x14ac:dyDescent="0.2"/>
  <cols>
    <col min="1" max="1" width="17.7109375" style="5" customWidth="1"/>
    <col min="2" max="2" width="7.7109375" style="7" customWidth="1"/>
    <col min="3" max="3" width="3.7109375" style="5" customWidth="1"/>
    <col min="4" max="5" width="15.7109375" style="5" customWidth="1"/>
    <col min="6" max="6" width="4" style="5" customWidth="1"/>
    <col min="7" max="8" width="15.7109375" style="5" customWidth="1"/>
    <col min="9" max="16384" width="11.42578125" style="5"/>
  </cols>
  <sheetData>
    <row r="1" spans="1:8" x14ac:dyDescent="0.2">
      <c r="A1" s="10" t="s">
        <v>32</v>
      </c>
      <c r="H1" s="13">
        <v>46300</v>
      </c>
    </row>
    <row r="2" spans="1:8" x14ac:dyDescent="0.2">
      <c r="A2" s="10"/>
    </row>
    <row r="3" spans="1:8" x14ac:dyDescent="0.2">
      <c r="A3" s="11" t="s">
        <v>33</v>
      </c>
      <c r="B3" s="4"/>
      <c r="C3" s="3"/>
      <c r="D3" s="3"/>
    </row>
    <row r="4" spans="1:8" x14ac:dyDescent="0.2">
      <c r="A4" s="11"/>
      <c r="B4" s="4"/>
      <c r="C4" s="3"/>
      <c r="D4" s="3"/>
    </row>
    <row r="5" spans="1:8" x14ac:dyDescent="0.2">
      <c r="A5" s="11" t="s">
        <v>43</v>
      </c>
      <c r="B5" s="4"/>
      <c r="C5" s="3"/>
      <c r="D5" s="3"/>
    </row>
    <row r="7" spans="1:8" ht="12.75" customHeight="1" x14ac:dyDescent="0.2">
      <c r="A7" s="1" t="s">
        <v>1</v>
      </c>
      <c r="B7" s="25" t="s">
        <v>7</v>
      </c>
      <c r="C7" s="2"/>
      <c r="D7" s="72" t="s">
        <v>28</v>
      </c>
      <c r="E7" s="72"/>
      <c r="F7" s="73"/>
      <c r="G7" s="72" t="s">
        <v>29</v>
      </c>
      <c r="H7" s="72"/>
    </row>
    <row r="8" spans="1:8" ht="12.75" customHeight="1" x14ac:dyDescent="0.2">
      <c r="A8" s="14" t="s">
        <v>6</v>
      </c>
      <c r="B8" s="26" t="s">
        <v>8</v>
      </c>
      <c r="C8" s="22"/>
      <c r="D8" s="6" t="s">
        <v>38</v>
      </c>
      <c r="E8" s="8" t="s">
        <v>27</v>
      </c>
      <c r="F8" s="73"/>
      <c r="G8" s="6" t="s">
        <v>38</v>
      </c>
      <c r="H8" s="8" t="s">
        <v>27</v>
      </c>
    </row>
    <row r="9" spans="1:8" ht="12.75" customHeight="1" x14ac:dyDescent="0.2">
      <c r="A9" s="16" t="s">
        <v>13</v>
      </c>
      <c r="B9" s="17" t="s">
        <v>9</v>
      </c>
      <c r="C9" s="23" t="s">
        <v>26</v>
      </c>
      <c r="D9" s="54">
        <v>123.63499899999999</v>
      </c>
      <c r="E9" s="21">
        <v>68.150000000000006</v>
      </c>
      <c r="F9" s="73"/>
      <c r="G9" s="49">
        <f>D9/D$22*100</f>
        <v>98.375460564811604</v>
      </c>
      <c r="H9" s="49">
        <v>96.359137504418541</v>
      </c>
    </row>
    <row r="10" spans="1:8" ht="12.75" customHeight="1" x14ac:dyDescent="0.2">
      <c r="A10" s="16" t="s">
        <v>14</v>
      </c>
      <c r="B10" s="17" t="s">
        <v>10</v>
      </c>
      <c r="C10" s="23" t="s">
        <v>26</v>
      </c>
      <c r="D10" s="54">
        <v>130.70999900000001</v>
      </c>
      <c r="E10" s="21">
        <v>79.924999999999997</v>
      </c>
      <c r="F10" s="73"/>
      <c r="G10" s="49">
        <f t="shared" ref="G10:G15" si="0">D10/D$22*100</f>
        <v>104.00498609662354</v>
      </c>
      <c r="H10" s="49">
        <v>113.00813008130082</v>
      </c>
    </row>
    <row r="11" spans="1:8" ht="12.75" customHeight="1" x14ac:dyDescent="0.2">
      <c r="A11" s="16" t="s">
        <v>19</v>
      </c>
      <c r="B11" s="17" t="s">
        <v>11</v>
      </c>
      <c r="C11" s="17" t="s">
        <v>26</v>
      </c>
      <c r="D11" s="54">
        <v>126.688333</v>
      </c>
      <c r="E11" s="21">
        <v>68.325000000000003</v>
      </c>
      <c r="F11" s="73"/>
      <c r="G11" s="49">
        <f t="shared" si="0"/>
        <v>100.80497600087514</v>
      </c>
      <c r="H11" s="49">
        <v>96.606574761399798</v>
      </c>
    </row>
    <row r="12" spans="1:8" ht="12.75" customHeight="1" x14ac:dyDescent="0.2">
      <c r="A12" s="16" t="s">
        <v>20</v>
      </c>
      <c r="B12" s="17" t="s">
        <v>10</v>
      </c>
      <c r="C12" s="17" t="s">
        <v>26</v>
      </c>
      <c r="D12" s="54">
        <v>121.673333</v>
      </c>
      <c r="E12" s="21">
        <v>66.5</v>
      </c>
      <c r="F12" s="73"/>
      <c r="G12" s="49">
        <f t="shared" si="0"/>
        <v>96.814577337689727</v>
      </c>
      <c r="H12" s="49">
        <v>94.026157652880883</v>
      </c>
    </row>
    <row r="13" spans="1:8" ht="12.75" customHeight="1" x14ac:dyDescent="0.2">
      <c r="A13" s="16" t="s">
        <v>21</v>
      </c>
      <c r="B13" s="17" t="s">
        <v>10</v>
      </c>
      <c r="C13" s="17"/>
      <c r="D13" s="54">
        <v>125.251666</v>
      </c>
      <c r="E13" s="21">
        <v>77.075000000000003</v>
      </c>
      <c r="F13" s="73"/>
      <c r="G13" s="49">
        <f t="shared" si="0"/>
        <v>99.661830621763954</v>
      </c>
      <c r="H13" s="49">
        <v>108.97843761046306</v>
      </c>
    </row>
    <row r="14" spans="1:8" ht="12.75" customHeight="1" x14ac:dyDescent="0.2">
      <c r="A14" s="16" t="s">
        <v>22</v>
      </c>
      <c r="B14" s="17" t="s">
        <v>11</v>
      </c>
      <c r="C14" s="17"/>
      <c r="D14" s="54">
        <v>124.19833300000001</v>
      </c>
      <c r="E14" s="21">
        <v>66.474999999999994</v>
      </c>
      <c r="F14" s="73"/>
      <c r="G14" s="49">
        <f t="shared" si="0"/>
        <v>98.823701290739209</v>
      </c>
      <c r="H14" s="49">
        <v>93.990809473312126</v>
      </c>
    </row>
    <row r="15" spans="1:8" ht="12.75" customHeight="1" x14ac:dyDescent="0.2">
      <c r="A15" s="16" t="s">
        <v>23</v>
      </c>
      <c r="B15" s="17" t="s">
        <v>10</v>
      </c>
      <c r="C15" s="17"/>
      <c r="D15" s="54">
        <v>118.731666</v>
      </c>
      <c r="E15" s="21">
        <v>69.2</v>
      </c>
      <c r="F15" s="73"/>
      <c r="G15" s="49">
        <f t="shared" si="0"/>
        <v>94.473914513295583</v>
      </c>
      <c r="H15" s="49">
        <v>97.843761046306128</v>
      </c>
    </row>
    <row r="16" spans="1:8" ht="12.75" customHeight="1" x14ac:dyDescent="0.2">
      <c r="A16" s="16" t="s">
        <v>15</v>
      </c>
      <c r="B16" s="17" t="s">
        <v>12</v>
      </c>
      <c r="C16" s="17"/>
      <c r="D16" s="62"/>
      <c r="E16" s="21">
        <v>71.474999999999994</v>
      </c>
      <c r="F16" s="73"/>
      <c r="G16" s="49"/>
      <c r="H16" s="49">
        <v>101.06044538706256</v>
      </c>
    </row>
    <row r="17" spans="1:8" ht="12.75" customHeight="1" x14ac:dyDescent="0.2">
      <c r="A17" s="16" t="s">
        <v>16</v>
      </c>
      <c r="B17" s="17" t="s">
        <v>12</v>
      </c>
      <c r="C17" s="17"/>
      <c r="D17" s="62"/>
      <c r="E17" s="21">
        <v>64.900000000000006</v>
      </c>
      <c r="F17" s="73"/>
      <c r="G17" s="49"/>
      <c r="H17" s="49">
        <v>91.763874160480754</v>
      </c>
    </row>
    <row r="18" spans="1:8" ht="12.75" customHeight="1" x14ac:dyDescent="0.2">
      <c r="A18" s="16" t="s">
        <v>17</v>
      </c>
      <c r="B18" s="17" t="s">
        <v>10</v>
      </c>
      <c r="C18" s="17"/>
      <c r="D18" s="62"/>
      <c r="E18" s="21">
        <v>69.025000000000006</v>
      </c>
      <c r="F18" s="73"/>
      <c r="G18" s="49"/>
      <c r="H18" s="49">
        <v>97.59632378932487</v>
      </c>
    </row>
    <row r="19" spans="1:8" ht="12.75" customHeight="1" x14ac:dyDescent="0.2">
      <c r="A19" s="16" t="s">
        <v>24</v>
      </c>
      <c r="B19" s="17" t="s">
        <v>9</v>
      </c>
      <c r="C19" s="17"/>
      <c r="D19" s="62"/>
      <c r="E19" s="21">
        <v>85</v>
      </c>
      <c r="F19" s="73"/>
      <c r="G19" s="49"/>
      <c r="H19" s="49">
        <v>120.18381053375752</v>
      </c>
    </row>
    <row r="20" spans="1:8" ht="12.75" customHeight="1" x14ac:dyDescent="0.2">
      <c r="A20" s="16" t="s">
        <v>18</v>
      </c>
      <c r="B20" s="17" t="s">
        <v>30</v>
      </c>
      <c r="C20" s="17"/>
      <c r="D20" s="62"/>
      <c r="E20" s="21">
        <v>66.974999999999994</v>
      </c>
      <c r="F20" s="73"/>
      <c r="G20" s="49"/>
      <c r="H20" s="49">
        <v>94.697773064687169</v>
      </c>
    </row>
    <row r="21" spans="1:8" ht="12.75" customHeight="1" x14ac:dyDescent="0.2">
      <c r="A21" s="16" t="s">
        <v>25</v>
      </c>
      <c r="B21" s="17" t="s">
        <v>31</v>
      </c>
      <c r="C21" s="17"/>
      <c r="D21" s="62"/>
      <c r="E21" s="21">
        <v>71.05</v>
      </c>
      <c r="F21" s="73"/>
      <c r="G21" s="49"/>
      <c r="H21" s="49">
        <v>100.45952633439379</v>
      </c>
    </row>
    <row r="22" spans="1:8" ht="12.75" customHeight="1" x14ac:dyDescent="0.2">
      <c r="A22" s="31" t="s">
        <v>4</v>
      </c>
      <c r="B22" s="32"/>
      <c r="C22" s="32"/>
      <c r="D22" s="36">
        <f>AVERAGE(D9:D12)</f>
        <v>125.676666</v>
      </c>
      <c r="E22" s="36">
        <v>70.724999999999994</v>
      </c>
      <c r="F22" s="73"/>
      <c r="G22" s="53">
        <f>D22</f>
        <v>125.676666</v>
      </c>
      <c r="H22" s="53">
        <v>70.724999999999994</v>
      </c>
    </row>
    <row r="23" spans="1:8" ht="12.75" customHeight="1" x14ac:dyDescent="0.2">
      <c r="A23" s="31" t="s">
        <v>5</v>
      </c>
      <c r="B23" s="32"/>
      <c r="C23" s="32"/>
      <c r="D23" s="8"/>
      <c r="E23" s="33">
        <v>11.29</v>
      </c>
      <c r="F23" s="73"/>
      <c r="G23" s="34"/>
      <c r="H23" s="51">
        <v>15.963237893248497</v>
      </c>
    </row>
    <row r="25" spans="1:8" x14ac:dyDescent="0.2">
      <c r="A25" s="42" t="s">
        <v>34</v>
      </c>
      <c r="B25" s="43"/>
      <c r="C25" s="3"/>
      <c r="D25" s="3"/>
    </row>
    <row r="26" spans="1:8" x14ac:dyDescent="0.2">
      <c r="A26" s="44" t="s">
        <v>35</v>
      </c>
      <c r="B26" s="45"/>
    </row>
    <row r="27" spans="1:8" x14ac:dyDescent="0.2">
      <c r="A27" s="46"/>
      <c r="B27" s="47" t="s">
        <v>36</v>
      </c>
    </row>
    <row r="28" spans="1:8" x14ac:dyDescent="0.2">
      <c r="A28" s="48"/>
      <c r="B28" s="47" t="s">
        <v>37</v>
      </c>
    </row>
  </sheetData>
  <mergeCells count="3">
    <mergeCell ref="D7:E7"/>
    <mergeCell ref="G7:H7"/>
    <mergeCell ref="F7:F23"/>
  </mergeCells>
  <conditionalFormatting sqref="G9:G15">
    <cfRule type="colorScale" priority="2">
      <colorScale>
        <cfvo type="min"/>
        <cfvo type="max"/>
        <color rgb="FFFCFCFF"/>
        <color rgb="FF63BE7B"/>
      </colorScale>
    </cfRule>
  </conditionalFormatting>
  <conditionalFormatting sqref="H9:H21">
    <cfRule type="colorScale" priority="1">
      <colorScale>
        <cfvo type="min"/>
        <cfvo type="max"/>
        <color rgb="FFFCFCFF"/>
        <color rgb="FF63BE7B"/>
      </colorScale>
    </cfRule>
  </conditionalFormatting>
  <pageMargins left="0.25" right="0.25" top="0.75" bottom="0.75" header="0.3" footer="0.3"/>
  <pageSetup paperSize="9" orientation="portrait" r:id="rId1"/>
  <headerFooter>
    <oddHeader>&amp;LSächsisches Landesamt für Umwelt, Landwirtschaft und Geologie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H28"/>
  <sheetViews>
    <sheetView zoomScaleNormal="100" workbookViewId="0">
      <selection activeCell="N22" sqref="N22"/>
    </sheetView>
  </sheetViews>
  <sheetFormatPr baseColWidth="10" defaultRowHeight="12.75" x14ac:dyDescent="0.2"/>
  <cols>
    <col min="1" max="1" width="17.7109375" style="5" customWidth="1"/>
    <col min="2" max="2" width="7.7109375" style="7" customWidth="1"/>
    <col min="3" max="3" width="3.7109375" style="5" customWidth="1"/>
    <col min="4" max="5" width="15.7109375" style="5" customWidth="1"/>
    <col min="6" max="6" width="4" style="5" customWidth="1"/>
    <col min="7" max="8" width="15.7109375" style="5" customWidth="1"/>
    <col min="9" max="16384" width="11.42578125" style="5"/>
  </cols>
  <sheetData>
    <row r="1" spans="1:8" x14ac:dyDescent="0.2">
      <c r="A1" s="10" t="s">
        <v>32</v>
      </c>
      <c r="H1" s="13">
        <v>46300</v>
      </c>
    </row>
    <row r="2" spans="1:8" x14ac:dyDescent="0.2">
      <c r="A2" s="10"/>
    </row>
    <row r="3" spans="1:8" x14ac:dyDescent="0.2">
      <c r="A3" s="11" t="s">
        <v>33</v>
      </c>
      <c r="B3" s="4"/>
      <c r="C3" s="3"/>
      <c r="D3" s="3"/>
    </row>
    <row r="4" spans="1:8" x14ac:dyDescent="0.2">
      <c r="A4" s="11"/>
      <c r="B4" s="4"/>
      <c r="C4" s="3"/>
      <c r="D4" s="3"/>
    </row>
    <row r="5" spans="1:8" x14ac:dyDescent="0.2">
      <c r="A5" s="11" t="s">
        <v>44</v>
      </c>
      <c r="B5" s="4"/>
      <c r="C5" s="3"/>
      <c r="D5" s="3"/>
    </row>
    <row r="7" spans="1:8" ht="12.75" customHeight="1" x14ac:dyDescent="0.2">
      <c r="A7" s="1" t="s">
        <v>1</v>
      </c>
      <c r="B7" s="25" t="s">
        <v>7</v>
      </c>
      <c r="C7" s="2"/>
      <c r="D7" s="72" t="s">
        <v>28</v>
      </c>
      <c r="E7" s="72"/>
      <c r="F7" s="73"/>
      <c r="G7" s="72" t="s">
        <v>29</v>
      </c>
      <c r="H7" s="72"/>
    </row>
    <row r="8" spans="1:8" ht="12.75" customHeight="1" x14ac:dyDescent="0.2">
      <c r="A8" s="14" t="s">
        <v>6</v>
      </c>
      <c r="B8" s="26" t="s">
        <v>8</v>
      </c>
      <c r="C8" s="22"/>
      <c r="D8" s="6" t="s">
        <v>38</v>
      </c>
      <c r="E8" s="8" t="s">
        <v>27</v>
      </c>
      <c r="F8" s="73"/>
      <c r="G8" s="6" t="s">
        <v>38</v>
      </c>
      <c r="H8" s="8" t="s">
        <v>27</v>
      </c>
    </row>
    <row r="9" spans="1:8" ht="12.75" customHeight="1" x14ac:dyDescent="0.2">
      <c r="A9" s="16" t="s">
        <v>13</v>
      </c>
      <c r="B9" s="17" t="s">
        <v>9</v>
      </c>
      <c r="C9" s="23" t="s">
        <v>26</v>
      </c>
      <c r="D9" s="54">
        <v>735.11666600000001</v>
      </c>
      <c r="E9" s="21">
        <v>786</v>
      </c>
      <c r="F9" s="73"/>
      <c r="G9" s="49">
        <f>D9/D$22*100</f>
        <v>102.01806425564173</v>
      </c>
      <c r="H9" s="49">
        <v>106.4409648751587</v>
      </c>
    </row>
    <row r="10" spans="1:8" ht="12.75" customHeight="1" x14ac:dyDescent="0.2">
      <c r="A10" s="16" t="s">
        <v>14</v>
      </c>
      <c r="B10" s="17" t="s">
        <v>10</v>
      </c>
      <c r="C10" s="23" t="s">
        <v>26</v>
      </c>
      <c r="D10" s="54">
        <v>706.48333300000002</v>
      </c>
      <c r="E10" s="21">
        <v>699.5</v>
      </c>
      <c r="F10" s="73"/>
      <c r="G10" s="49">
        <f t="shared" ref="G10:G15" si="0">D10/D$22*100</f>
        <v>98.044385871036596</v>
      </c>
      <c r="H10" s="49">
        <v>94.727041895895042</v>
      </c>
    </row>
    <row r="11" spans="1:8" ht="12.75" customHeight="1" x14ac:dyDescent="0.2">
      <c r="A11" s="16" t="s">
        <v>19</v>
      </c>
      <c r="B11" s="17" t="s">
        <v>11</v>
      </c>
      <c r="C11" s="17" t="s">
        <v>26</v>
      </c>
      <c r="D11" s="54">
        <v>691.63333299999999</v>
      </c>
      <c r="E11" s="21">
        <v>719.25</v>
      </c>
      <c r="F11" s="73"/>
      <c r="G11" s="49">
        <f t="shared" si="0"/>
        <v>95.983531690652285</v>
      </c>
      <c r="H11" s="49">
        <v>97.401608125264488</v>
      </c>
    </row>
    <row r="12" spans="1:8" ht="12.75" customHeight="1" x14ac:dyDescent="0.2">
      <c r="A12" s="16" t="s">
        <v>20</v>
      </c>
      <c r="B12" s="17" t="s">
        <v>10</v>
      </c>
      <c r="C12" s="17" t="s">
        <v>26</v>
      </c>
      <c r="D12" s="54">
        <v>749.06666600000005</v>
      </c>
      <c r="E12" s="21">
        <v>749</v>
      </c>
      <c r="F12" s="73"/>
      <c r="G12" s="49">
        <f t="shared" si="0"/>
        <v>103.95401818266943</v>
      </c>
      <c r="H12" s="49">
        <v>101.43038510368176</v>
      </c>
    </row>
    <row r="13" spans="1:8" ht="12.75" customHeight="1" x14ac:dyDescent="0.2">
      <c r="A13" s="16" t="s">
        <v>21</v>
      </c>
      <c r="B13" s="17" t="s">
        <v>10</v>
      </c>
      <c r="C13" s="17"/>
      <c r="D13" s="54">
        <v>725.39999899999998</v>
      </c>
      <c r="E13" s="21">
        <v>723.75</v>
      </c>
      <c r="F13" s="73"/>
      <c r="G13" s="49">
        <f t="shared" si="0"/>
        <v>100.66960406666176</v>
      </c>
      <c r="H13" s="49">
        <v>98.011002962336008</v>
      </c>
    </row>
    <row r="14" spans="1:8" ht="12.75" customHeight="1" x14ac:dyDescent="0.2">
      <c r="A14" s="16" t="s">
        <v>22</v>
      </c>
      <c r="B14" s="17" t="s">
        <v>11</v>
      </c>
      <c r="C14" s="17"/>
      <c r="D14" s="54">
        <v>697.13333299999999</v>
      </c>
      <c r="E14" s="21">
        <v>719.75</v>
      </c>
      <c r="F14" s="73"/>
      <c r="G14" s="49">
        <f t="shared" si="0"/>
        <v>96.746811016720542</v>
      </c>
      <c r="H14" s="49">
        <v>97.469318662716887</v>
      </c>
    </row>
    <row r="15" spans="1:8" ht="12.75" customHeight="1" x14ac:dyDescent="0.2">
      <c r="A15" s="16" t="s">
        <v>23</v>
      </c>
      <c r="B15" s="17" t="s">
        <v>10</v>
      </c>
      <c r="C15" s="17"/>
      <c r="D15" s="54">
        <v>731.69999900000005</v>
      </c>
      <c r="E15" s="21">
        <v>764.25</v>
      </c>
      <c r="F15" s="73"/>
      <c r="G15" s="49">
        <f t="shared" si="0"/>
        <v>101.54390584015816</v>
      </c>
      <c r="H15" s="49">
        <v>103.49555649597968</v>
      </c>
    </row>
    <row r="16" spans="1:8" ht="12.75" customHeight="1" x14ac:dyDescent="0.2">
      <c r="A16" s="16" t="s">
        <v>15</v>
      </c>
      <c r="B16" s="17" t="s">
        <v>12</v>
      </c>
      <c r="C16" s="17"/>
      <c r="D16" s="18"/>
      <c r="E16" s="21">
        <v>775</v>
      </c>
      <c r="F16" s="73"/>
      <c r="G16" s="49"/>
      <c r="H16" s="49">
        <v>104.95133305120609</v>
      </c>
    </row>
    <row r="17" spans="1:8" ht="12.75" customHeight="1" x14ac:dyDescent="0.2">
      <c r="A17" s="16" t="s">
        <v>16</v>
      </c>
      <c r="B17" s="17" t="s">
        <v>12</v>
      </c>
      <c r="C17" s="17"/>
      <c r="D17" s="18"/>
      <c r="E17" s="21">
        <v>747.75</v>
      </c>
      <c r="F17" s="73"/>
      <c r="G17" s="49"/>
      <c r="H17" s="49">
        <v>101.26110876005079</v>
      </c>
    </row>
    <row r="18" spans="1:8" ht="12.75" customHeight="1" x14ac:dyDescent="0.2">
      <c r="A18" s="16" t="s">
        <v>17</v>
      </c>
      <c r="B18" s="17" t="s">
        <v>10</v>
      </c>
      <c r="C18" s="17"/>
      <c r="D18" s="18"/>
      <c r="E18" s="21">
        <v>777.25</v>
      </c>
      <c r="F18" s="73"/>
      <c r="G18" s="49"/>
      <c r="H18" s="49">
        <v>105.25603046974186</v>
      </c>
    </row>
    <row r="19" spans="1:8" ht="12.75" customHeight="1" x14ac:dyDescent="0.2">
      <c r="A19" s="16" t="s">
        <v>24</v>
      </c>
      <c r="B19" s="17" t="s">
        <v>9</v>
      </c>
      <c r="C19" s="17"/>
      <c r="D19" s="18"/>
      <c r="E19" s="21">
        <v>757.5</v>
      </c>
      <c r="F19" s="73"/>
      <c r="G19" s="49"/>
      <c r="H19" s="49">
        <v>102.5814642403724</v>
      </c>
    </row>
    <row r="20" spans="1:8" ht="12.75" customHeight="1" x14ac:dyDescent="0.2">
      <c r="A20" s="16" t="s">
        <v>18</v>
      </c>
      <c r="B20" s="17" t="s">
        <v>30</v>
      </c>
      <c r="C20" s="17"/>
      <c r="D20" s="18"/>
      <c r="E20" s="21">
        <v>732.25</v>
      </c>
      <c r="F20" s="73"/>
      <c r="G20" s="49"/>
      <c r="H20" s="49">
        <v>99.162082099026662</v>
      </c>
    </row>
    <row r="21" spans="1:8" ht="12.75" customHeight="1" x14ac:dyDescent="0.2">
      <c r="A21" s="16" t="s">
        <v>25</v>
      </c>
      <c r="B21" s="17" t="s">
        <v>31</v>
      </c>
      <c r="C21" s="17"/>
      <c r="D21" s="18"/>
      <c r="E21" s="21">
        <v>777.25</v>
      </c>
      <c r="F21" s="73"/>
      <c r="G21" s="49"/>
      <c r="H21" s="49">
        <v>105.25603046974186</v>
      </c>
    </row>
    <row r="22" spans="1:8" ht="12.75" customHeight="1" x14ac:dyDescent="0.2">
      <c r="A22" s="31" t="s">
        <v>4</v>
      </c>
      <c r="B22" s="32"/>
      <c r="C22" s="32"/>
      <c r="D22" s="36">
        <f>AVERAGE(D9:D12)</f>
        <v>720.57499949999999</v>
      </c>
      <c r="E22" s="36">
        <v>738.4375</v>
      </c>
      <c r="F22" s="73"/>
      <c r="G22" s="53">
        <f>D22</f>
        <v>720.57499949999999</v>
      </c>
      <c r="H22" s="53">
        <v>738.4375</v>
      </c>
    </row>
    <row r="23" spans="1:8" ht="12.75" customHeight="1" x14ac:dyDescent="0.2">
      <c r="A23" s="31" t="s">
        <v>5</v>
      </c>
      <c r="B23" s="32"/>
      <c r="C23" s="32"/>
      <c r="D23" s="8"/>
      <c r="E23" s="33">
        <v>22.9</v>
      </c>
      <c r="F23" s="73"/>
      <c r="G23" s="34"/>
      <c r="H23" s="51">
        <v>3.101142615319509</v>
      </c>
    </row>
    <row r="25" spans="1:8" x14ac:dyDescent="0.2">
      <c r="A25" s="42" t="s">
        <v>34</v>
      </c>
      <c r="B25" s="43"/>
      <c r="C25" s="3"/>
      <c r="D25" s="3"/>
    </row>
    <row r="26" spans="1:8" x14ac:dyDescent="0.2">
      <c r="A26" s="44" t="s">
        <v>35</v>
      </c>
      <c r="B26" s="45"/>
    </row>
    <row r="27" spans="1:8" x14ac:dyDescent="0.2">
      <c r="A27" s="46"/>
      <c r="B27" s="47" t="s">
        <v>36</v>
      </c>
    </row>
    <row r="28" spans="1:8" x14ac:dyDescent="0.2">
      <c r="A28" s="48"/>
      <c r="B28" s="47" t="s">
        <v>37</v>
      </c>
    </row>
  </sheetData>
  <mergeCells count="3">
    <mergeCell ref="D7:E7"/>
    <mergeCell ref="G7:H7"/>
    <mergeCell ref="F7:F23"/>
  </mergeCells>
  <conditionalFormatting sqref="G9:G15">
    <cfRule type="colorScale" priority="2">
      <colorScale>
        <cfvo type="min"/>
        <cfvo type="max"/>
        <color rgb="FFFCFCFF"/>
        <color rgb="FF63BE7B"/>
      </colorScale>
    </cfRule>
  </conditionalFormatting>
  <conditionalFormatting sqref="H9:H21">
    <cfRule type="colorScale" priority="1">
      <colorScale>
        <cfvo type="min"/>
        <cfvo type="max"/>
        <color rgb="FFFCFCFF"/>
        <color rgb="FF63BE7B"/>
      </colorScale>
    </cfRule>
  </conditionalFormatting>
  <pageMargins left="0.25" right="0.25" top="0.75" bottom="0.75" header="0.3" footer="0.3"/>
  <pageSetup paperSize="9" orientation="portrait" r:id="rId1"/>
  <headerFooter>
    <oddHeader>&amp;LSächsisches Landesamt für Umwelt, Landwirtschaft und Geologie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H28"/>
  <sheetViews>
    <sheetView zoomScaleNormal="100" workbookViewId="0">
      <selection activeCell="N22" sqref="N22"/>
    </sheetView>
  </sheetViews>
  <sheetFormatPr baseColWidth="10" defaultRowHeight="12.75" x14ac:dyDescent="0.2"/>
  <cols>
    <col min="1" max="1" width="17.7109375" style="5" customWidth="1"/>
    <col min="2" max="2" width="7.7109375" style="7" customWidth="1"/>
    <col min="3" max="3" width="3.7109375" style="5" customWidth="1"/>
    <col min="4" max="5" width="15.7109375" style="5" customWidth="1"/>
    <col min="6" max="6" width="4" style="5" customWidth="1"/>
    <col min="7" max="8" width="15.7109375" style="5" customWidth="1"/>
    <col min="9" max="16384" width="11.42578125" style="5"/>
  </cols>
  <sheetData>
    <row r="1" spans="1:8" x14ac:dyDescent="0.2">
      <c r="A1" s="10" t="s">
        <v>32</v>
      </c>
      <c r="H1" s="13">
        <v>46300</v>
      </c>
    </row>
    <row r="2" spans="1:8" x14ac:dyDescent="0.2">
      <c r="A2" s="10"/>
    </row>
    <row r="3" spans="1:8" x14ac:dyDescent="0.2">
      <c r="A3" s="11" t="s">
        <v>33</v>
      </c>
      <c r="B3" s="4"/>
      <c r="C3" s="3"/>
      <c r="D3" s="3"/>
    </row>
    <row r="4" spans="1:8" x14ac:dyDescent="0.2">
      <c r="A4" s="11"/>
      <c r="B4" s="4"/>
      <c r="C4" s="3"/>
      <c r="D4" s="3"/>
    </row>
    <row r="5" spans="1:8" x14ac:dyDescent="0.2">
      <c r="A5" s="11" t="s">
        <v>45</v>
      </c>
      <c r="B5" s="4"/>
      <c r="C5" s="3"/>
      <c r="D5" s="3"/>
    </row>
    <row r="7" spans="1:8" ht="12.75" customHeight="1" x14ac:dyDescent="0.2">
      <c r="A7" s="1" t="s">
        <v>1</v>
      </c>
      <c r="B7" s="25" t="s">
        <v>7</v>
      </c>
      <c r="C7" s="2"/>
      <c r="D7" s="72" t="s">
        <v>28</v>
      </c>
      <c r="E7" s="72"/>
      <c r="F7" s="73"/>
      <c r="G7" s="72" t="s">
        <v>29</v>
      </c>
      <c r="H7" s="72"/>
    </row>
    <row r="8" spans="1:8" ht="12.75" customHeight="1" x14ac:dyDescent="0.2">
      <c r="A8" s="14" t="s">
        <v>6</v>
      </c>
      <c r="B8" s="26" t="s">
        <v>8</v>
      </c>
      <c r="C8" s="22"/>
      <c r="D8" s="6" t="s">
        <v>38</v>
      </c>
      <c r="E8" s="8" t="s">
        <v>27</v>
      </c>
      <c r="F8" s="73"/>
      <c r="G8" s="6" t="s">
        <v>38</v>
      </c>
      <c r="H8" s="8" t="s">
        <v>27</v>
      </c>
    </row>
    <row r="9" spans="1:8" ht="12.75" customHeight="1" x14ac:dyDescent="0.2">
      <c r="A9" s="16" t="s">
        <v>13</v>
      </c>
      <c r="B9" s="17" t="s">
        <v>9</v>
      </c>
      <c r="C9" s="23" t="s">
        <v>26</v>
      </c>
      <c r="D9" s="57">
        <v>13016.766600000001</v>
      </c>
      <c r="E9" s="63">
        <v>8279</v>
      </c>
      <c r="F9" s="73"/>
      <c r="G9" s="49">
        <f>D9/D$22*100</f>
        <v>99.910803811546927</v>
      </c>
      <c r="H9" s="49">
        <v>98.104040763123592</v>
      </c>
    </row>
    <row r="10" spans="1:8" ht="12.75" customHeight="1" x14ac:dyDescent="0.2">
      <c r="A10" s="16" t="s">
        <v>14</v>
      </c>
      <c r="B10" s="17" t="s">
        <v>10</v>
      </c>
      <c r="C10" s="23" t="s">
        <v>26</v>
      </c>
      <c r="D10" s="57">
        <v>13154.999900000001</v>
      </c>
      <c r="E10" s="63">
        <v>9210.5</v>
      </c>
      <c r="F10" s="73"/>
      <c r="G10" s="49">
        <f t="shared" ref="G10:G15" si="0">D10/D$22*100</f>
        <v>100.97182000250501</v>
      </c>
      <c r="H10" s="49">
        <v>109.14207844531343</v>
      </c>
    </row>
    <row r="11" spans="1:8" ht="12.75" customHeight="1" x14ac:dyDescent="0.2">
      <c r="A11" s="16" t="s">
        <v>19</v>
      </c>
      <c r="B11" s="17" t="s">
        <v>11</v>
      </c>
      <c r="C11" s="17" t="s">
        <v>26</v>
      </c>
      <c r="D11" s="57">
        <v>12739.9499</v>
      </c>
      <c r="E11" s="63">
        <v>8056.75</v>
      </c>
      <c r="F11" s="73"/>
      <c r="G11" s="49">
        <f t="shared" si="0"/>
        <v>97.786084220626407</v>
      </c>
      <c r="H11" s="49">
        <v>95.470434885649951</v>
      </c>
    </row>
    <row r="12" spans="1:8" ht="12.75" customHeight="1" x14ac:dyDescent="0.2">
      <c r="A12" s="16" t="s">
        <v>20</v>
      </c>
      <c r="B12" s="17" t="s">
        <v>10</v>
      </c>
      <c r="C12" s="17" t="s">
        <v>26</v>
      </c>
      <c r="D12" s="57">
        <v>13201.8333</v>
      </c>
      <c r="E12" s="63">
        <v>8209.75</v>
      </c>
      <c r="F12" s="73"/>
      <c r="G12" s="49">
        <f t="shared" si="0"/>
        <v>101.33129196532164</v>
      </c>
      <c r="H12" s="49">
        <v>97.283445905913027</v>
      </c>
    </row>
    <row r="13" spans="1:8" ht="12.75" customHeight="1" x14ac:dyDescent="0.2">
      <c r="A13" s="16" t="s">
        <v>21</v>
      </c>
      <c r="B13" s="17" t="s">
        <v>10</v>
      </c>
      <c r="C13" s="17"/>
      <c r="D13" s="57">
        <v>12883.1499</v>
      </c>
      <c r="E13" s="63">
        <v>9153.5</v>
      </c>
      <c r="F13" s="73"/>
      <c r="G13" s="49">
        <f t="shared" si="0"/>
        <v>98.885222550863773</v>
      </c>
      <c r="H13" s="49">
        <v>108.46664296717621</v>
      </c>
    </row>
    <row r="14" spans="1:8" ht="12.75" customHeight="1" x14ac:dyDescent="0.2">
      <c r="A14" s="16" t="s">
        <v>22</v>
      </c>
      <c r="B14" s="17" t="s">
        <v>11</v>
      </c>
      <c r="C14" s="17"/>
      <c r="D14" s="57">
        <v>12500.7166</v>
      </c>
      <c r="E14" s="63">
        <v>7648.75</v>
      </c>
      <c r="F14" s="73"/>
      <c r="G14" s="49">
        <f t="shared" si="0"/>
        <v>95.949837782782993</v>
      </c>
      <c r="H14" s="49">
        <v>90.635738831615114</v>
      </c>
    </row>
    <row r="15" spans="1:8" ht="12.75" customHeight="1" x14ac:dyDescent="0.2">
      <c r="A15" s="16" t="s">
        <v>23</v>
      </c>
      <c r="B15" s="17" t="s">
        <v>10</v>
      </c>
      <c r="C15" s="17"/>
      <c r="D15" s="57">
        <v>12553.9166</v>
      </c>
      <c r="E15" s="63">
        <v>8842.5</v>
      </c>
      <c r="F15" s="73"/>
      <c r="G15" s="49">
        <f t="shared" si="0"/>
        <v>96.358176883122582</v>
      </c>
      <c r="H15" s="49">
        <v>104.78137220049769</v>
      </c>
    </row>
    <row r="16" spans="1:8" ht="12.75" customHeight="1" x14ac:dyDescent="0.2">
      <c r="A16" s="16" t="s">
        <v>15</v>
      </c>
      <c r="B16" s="17" t="s">
        <v>12</v>
      </c>
      <c r="C16" s="17"/>
      <c r="D16" s="64"/>
      <c r="E16" s="63">
        <v>9012.5</v>
      </c>
      <c r="F16" s="73"/>
      <c r="G16" s="49"/>
      <c r="H16" s="49">
        <v>106.79582888967887</v>
      </c>
    </row>
    <row r="17" spans="1:8" ht="12.75" customHeight="1" x14ac:dyDescent="0.2">
      <c r="A17" s="16" t="s">
        <v>16</v>
      </c>
      <c r="B17" s="17" t="s">
        <v>12</v>
      </c>
      <c r="C17" s="17"/>
      <c r="D17" s="64"/>
      <c r="E17" s="63">
        <v>8103.5</v>
      </c>
      <c r="F17" s="73"/>
      <c r="G17" s="49"/>
      <c r="H17" s="49">
        <v>96.024410475174776</v>
      </c>
    </row>
    <row r="18" spans="1:8" ht="12.75" customHeight="1" x14ac:dyDescent="0.2">
      <c r="A18" s="16" t="s">
        <v>17</v>
      </c>
      <c r="B18" s="17" t="s">
        <v>10</v>
      </c>
      <c r="C18" s="17"/>
      <c r="D18" s="64"/>
      <c r="E18" s="63">
        <v>8594.5</v>
      </c>
      <c r="F18" s="73"/>
      <c r="G18" s="49"/>
      <c r="H18" s="49">
        <v>101.84263538333926</v>
      </c>
    </row>
    <row r="19" spans="1:8" ht="12.75" customHeight="1" x14ac:dyDescent="0.2">
      <c r="A19" s="16" t="s">
        <v>24</v>
      </c>
      <c r="B19" s="17" t="s">
        <v>9</v>
      </c>
      <c r="C19" s="17"/>
      <c r="D19" s="64"/>
      <c r="E19" s="63">
        <v>10080.75</v>
      </c>
      <c r="F19" s="73"/>
      <c r="G19" s="49"/>
      <c r="H19" s="49">
        <v>119.45431923213651</v>
      </c>
    </row>
    <row r="20" spans="1:8" ht="12.75" customHeight="1" x14ac:dyDescent="0.2">
      <c r="A20" s="16" t="s">
        <v>18</v>
      </c>
      <c r="B20" s="17" t="s">
        <v>30</v>
      </c>
      <c r="C20" s="17"/>
      <c r="D20" s="64"/>
      <c r="E20" s="63">
        <v>7715.5</v>
      </c>
      <c r="F20" s="73"/>
      <c r="G20" s="49"/>
      <c r="H20" s="49">
        <v>91.426709325749499</v>
      </c>
    </row>
    <row r="21" spans="1:8" ht="12.75" customHeight="1" x14ac:dyDescent="0.2">
      <c r="A21" s="16" t="s">
        <v>25</v>
      </c>
      <c r="B21" s="17" t="s">
        <v>31</v>
      </c>
      <c r="C21" s="17"/>
      <c r="D21" s="64"/>
      <c r="E21" s="63">
        <v>8791</v>
      </c>
      <c r="F21" s="73"/>
      <c r="G21" s="49"/>
      <c r="H21" s="49">
        <v>104.1711103211281</v>
      </c>
    </row>
    <row r="22" spans="1:8" ht="12.75" customHeight="1" x14ac:dyDescent="0.2">
      <c r="A22" s="31" t="s">
        <v>4</v>
      </c>
      <c r="B22" s="32"/>
      <c r="C22" s="32"/>
      <c r="D22" s="65">
        <f>AVERAGE(D9:D12)</f>
        <v>13028.387425000001</v>
      </c>
      <c r="E22" s="65">
        <v>8439</v>
      </c>
      <c r="F22" s="73"/>
      <c r="G22" s="67">
        <f>D22</f>
        <v>13028.387425000001</v>
      </c>
      <c r="H22" s="67">
        <v>8439</v>
      </c>
    </row>
    <row r="23" spans="1:8" ht="12.75" customHeight="1" x14ac:dyDescent="0.2">
      <c r="A23" s="31" t="s">
        <v>5</v>
      </c>
      <c r="B23" s="32"/>
      <c r="C23" s="32"/>
      <c r="D23" s="66"/>
      <c r="E23" s="68">
        <v>1225.5</v>
      </c>
      <c r="F23" s="73"/>
      <c r="G23" s="34"/>
      <c r="H23" s="51">
        <v>14.521862779950231</v>
      </c>
    </row>
    <row r="25" spans="1:8" x14ac:dyDescent="0.2">
      <c r="A25" s="42" t="s">
        <v>34</v>
      </c>
      <c r="B25" s="43"/>
      <c r="C25" s="3"/>
      <c r="D25" s="3"/>
    </row>
    <row r="26" spans="1:8" x14ac:dyDescent="0.2">
      <c r="A26" s="44" t="s">
        <v>35</v>
      </c>
      <c r="B26" s="45"/>
    </row>
    <row r="27" spans="1:8" x14ac:dyDescent="0.2">
      <c r="A27" s="46"/>
      <c r="B27" s="47" t="s">
        <v>36</v>
      </c>
    </row>
    <row r="28" spans="1:8" x14ac:dyDescent="0.2">
      <c r="A28" s="48"/>
      <c r="B28" s="47" t="s">
        <v>37</v>
      </c>
    </row>
  </sheetData>
  <mergeCells count="3">
    <mergeCell ref="D7:E7"/>
    <mergeCell ref="G7:H7"/>
    <mergeCell ref="F7:F23"/>
  </mergeCells>
  <conditionalFormatting sqref="G9:G15">
    <cfRule type="colorScale" priority="2">
      <colorScale>
        <cfvo type="min"/>
        <cfvo type="max"/>
        <color rgb="FFFCFCFF"/>
        <color rgb="FF63BE7B"/>
      </colorScale>
    </cfRule>
  </conditionalFormatting>
  <conditionalFormatting sqref="H9:H21">
    <cfRule type="colorScale" priority="1">
      <colorScale>
        <cfvo type="min"/>
        <cfvo type="max"/>
        <color rgb="FFFCFCFF"/>
        <color rgb="FF63BE7B"/>
      </colorScale>
    </cfRule>
  </conditionalFormatting>
  <pageMargins left="0.25" right="0.25" top="0.75" bottom="0.75" header="0.3" footer="0.3"/>
  <pageSetup paperSize="9" orientation="portrait" r:id="rId1"/>
  <headerFooter>
    <oddHeader>&amp;LSächsisches Landesamt für Umwelt, Landwirtschaft und Geologie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H28"/>
  <sheetViews>
    <sheetView zoomScaleNormal="100" workbookViewId="0">
      <selection activeCell="N22" sqref="N22"/>
    </sheetView>
  </sheetViews>
  <sheetFormatPr baseColWidth="10" defaultRowHeight="12.75" x14ac:dyDescent="0.2"/>
  <cols>
    <col min="1" max="1" width="17.7109375" style="5" customWidth="1"/>
    <col min="2" max="2" width="7.7109375" style="7" customWidth="1"/>
    <col min="3" max="3" width="3.7109375" style="5" customWidth="1"/>
    <col min="4" max="5" width="15.7109375" style="5" customWidth="1"/>
    <col min="6" max="6" width="4" style="5" customWidth="1"/>
    <col min="7" max="8" width="15.7109375" style="5" customWidth="1"/>
    <col min="9" max="16384" width="11.42578125" style="5"/>
  </cols>
  <sheetData>
    <row r="1" spans="1:8" x14ac:dyDescent="0.2">
      <c r="A1" s="10" t="s">
        <v>32</v>
      </c>
      <c r="H1" s="13">
        <v>46300</v>
      </c>
    </row>
    <row r="2" spans="1:8" x14ac:dyDescent="0.2">
      <c r="A2" s="10"/>
    </row>
    <row r="3" spans="1:8" x14ac:dyDescent="0.2">
      <c r="A3" s="11" t="s">
        <v>33</v>
      </c>
      <c r="B3" s="4"/>
      <c r="C3" s="3"/>
      <c r="D3" s="3"/>
    </row>
    <row r="4" spans="1:8" x14ac:dyDescent="0.2">
      <c r="A4" s="11"/>
      <c r="B4" s="4"/>
      <c r="C4" s="3"/>
      <c r="D4" s="3"/>
    </row>
    <row r="5" spans="1:8" x14ac:dyDescent="0.2">
      <c r="A5" s="11" t="s">
        <v>3</v>
      </c>
      <c r="B5" s="4"/>
      <c r="C5" s="3"/>
      <c r="D5" s="3"/>
    </row>
    <row r="7" spans="1:8" ht="12.75" customHeight="1" x14ac:dyDescent="0.2">
      <c r="A7" s="1" t="s">
        <v>1</v>
      </c>
      <c r="B7" s="25" t="s">
        <v>7</v>
      </c>
      <c r="C7" s="2"/>
      <c r="D7" s="72" t="s">
        <v>28</v>
      </c>
      <c r="E7" s="72"/>
      <c r="F7" s="73"/>
      <c r="G7" s="72" t="s">
        <v>29</v>
      </c>
      <c r="H7" s="72"/>
    </row>
    <row r="8" spans="1:8" ht="12.75" customHeight="1" x14ac:dyDescent="0.2">
      <c r="A8" s="14" t="s">
        <v>6</v>
      </c>
      <c r="B8" s="26" t="s">
        <v>8</v>
      </c>
      <c r="C8" s="22"/>
      <c r="D8" s="6" t="s">
        <v>38</v>
      </c>
      <c r="E8" s="8" t="s">
        <v>27</v>
      </c>
      <c r="F8" s="73"/>
      <c r="G8" s="6" t="s">
        <v>38</v>
      </c>
      <c r="H8" s="8" t="s">
        <v>27</v>
      </c>
    </row>
    <row r="9" spans="1:8" ht="12.75" customHeight="1" x14ac:dyDescent="0.2">
      <c r="A9" s="16" t="s">
        <v>13</v>
      </c>
      <c r="B9" s="17" t="s">
        <v>9</v>
      </c>
      <c r="C9" s="23" t="s">
        <v>26</v>
      </c>
      <c r="D9" s="55">
        <v>68.435333299999996</v>
      </c>
      <c r="E9" s="19">
        <v>60.774999999999999</v>
      </c>
      <c r="F9" s="73"/>
      <c r="G9" s="49">
        <f>D9/D$22*100</f>
        <v>100.4898308050012</v>
      </c>
      <c r="H9" s="49">
        <v>106.52936021034181</v>
      </c>
    </row>
    <row r="10" spans="1:8" ht="12.75" customHeight="1" x14ac:dyDescent="0.2">
      <c r="A10" s="16" t="s">
        <v>14</v>
      </c>
      <c r="B10" s="17" t="s">
        <v>10</v>
      </c>
      <c r="C10" s="23" t="s">
        <v>26</v>
      </c>
      <c r="D10" s="55">
        <v>69.072666600000005</v>
      </c>
      <c r="E10" s="19">
        <v>55.674999999999997</v>
      </c>
      <c r="F10" s="73"/>
      <c r="G10" s="49">
        <f t="shared" ref="G10:G15" si="0">D10/D$22*100</f>
        <v>101.42568531750335</v>
      </c>
      <c r="H10" s="49">
        <v>97.589833479404035</v>
      </c>
    </row>
    <row r="11" spans="1:8" ht="12.75" customHeight="1" x14ac:dyDescent="0.2">
      <c r="A11" s="16" t="s">
        <v>19</v>
      </c>
      <c r="B11" s="17" t="s">
        <v>11</v>
      </c>
      <c r="C11" s="17" t="s">
        <v>26</v>
      </c>
      <c r="D11" s="55">
        <v>66.958666600000001</v>
      </c>
      <c r="E11" s="19">
        <v>55.25</v>
      </c>
      <c r="F11" s="73"/>
      <c r="G11" s="49">
        <f t="shared" si="0"/>
        <v>98.321506641401641</v>
      </c>
      <c r="H11" s="49">
        <v>96.844872918492555</v>
      </c>
    </row>
    <row r="12" spans="1:8" ht="12.75" customHeight="1" x14ac:dyDescent="0.2">
      <c r="A12" s="16" t="s">
        <v>20</v>
      </c>
      <c r="B12" s="17" t="s">
        <v>10</v>
      </c>
      <c r="C12" s="17" t="s">
        <v>26</v>
      </c>
      <c r="D12" s="55">
        <v>67.940333300000006</v>
      </c>
      <c r="E12" s="19">
        <v>56.5</v>
      </c>
      <c r="F12" s="73"/>
      <c r="G12" s="49">
        <f t="shared" si="0"/>
        <v>99.762977236093761</v>
      </c>
      <c r="H12" s="49">
        <v>99.035933391761617</v>
      </c>
    </row>
    <row r="13" spans="1:8" ht="12.75" customHeight="1" x14ac:dyDescent="0.2">
      <c r="A13" s="16" t="s">
        <v>21</v>
      </c>
      <c r="B13" s="17" t="s">
        <v>10</v>
      </c>
      <c r="C13" s="17"/>
      <c r="D13" s="55">
        <v>69.296333300000001</v>
      </c>
      <c r="E13" s="19">
        <v>56.4</v>
      </c>
      <c r="F13" s="73"/>
      <c r="G13" s="49">
        <f t="shared" si="0"/>
        <v>101.75411549758566</v>
      </c>
      <c r="H13" s="49">
        <v>98.860648553900091</v>
      </c>
    </row>
    <row r="14" spans="1:8" ht="12.75" customHeight="1" x14ac:dyDescent="0.2">
      <c r="A14" s="16" t="s">
        <v>22</v>
      </c>
      <c r="B14" s="17" t="s">
        <v>11</v>
      </c>
      <c r="C14" s="17"/>
      <c r="D14" s="55">
        <v>68.538999899999993</v>
      </c>
      <c r="E14" s="19">
        <v>57.875</v>
      </c>
      <c r="F14" s="73"/>
      <c r="G14" s="49">
        <f t="shared" si="0"/>
        <v>100.64205391244867</v>
      </c>
      <c r="H14" s="49">
        <v>101.44609991235758</v>
      </c>
    </row>
    <row r="15" spans="1:8" ht="12.75" customHeight="1" x14ac:dyDescent="0.2">
      <c r="A15" s="16" t="s">
        <v>23</v>
      </c>
      <c r="B15" s="17" t="s">
        <v>10</v>
      </c>
      <c r="C15" s="17"/>
      <c r="D15" s="55">
        <v>68.580666600000001</v>
      </c>
      <c r="E15" s="19">
        <v>55.424999999999997</v>
      </c>
      <c r="F15" s="73"/>
      <c r="G15" s="49">
        <f t="shared" si="0"/>
        <v>100.7032369217408</v>
      </c>
      <c r="H15" s="49">
        <v>97.151621384750214</v>
      </c>
    </row>
    <row r="16" spans="1:8" ht="12.75" customHeight="1" x14ac:dyDescent="0.2">
      <c r="A16" s="16" t="s">
        <v>15</v>
      </c>
      <c r="B16" s="17" t="s">
        <v>12</v>
      </c>
      <c r="C16" s="17"/>
      <c r="D16" s="58"/>
      <c r="E16" s="19">
        <v>57.8</v>
      </c>
      <c r="F16" s="73"/>
      <c r="G16" s="49"/>
      <c r="H16" s="49">
        <v>101.31463628396145</v>
      </c>
    </row>
    <row r="17" spans="1:8" ht="12.75" customHeight="1" x14ac:dyDescent="0.2">
      <c r="A17" s="16" t="s">
        <v>16</v>
      </c>
      <c r="B17" s="17" t="s">
        <v>12</v>
      </c>
      <c r="C17" s="17"/>
      <c r="D17" s="58"/>
      <c r="E17" s="19">
        <v>54.375</v>
      </c>
      <c r="F17" s="73"/>
      <c r="G17" s="49"/>
      <c r="H17" s="49">
        <v>95.311130587204204</v>
      </c>
    </row>
    <row r="18" spans="1:8" ht="12.75" customHeight="1" x14ac:dyDescent="0.2">
      <c r="A18" s="16" t="s">
        <v>17</v>
      </c>
      <c r="B18" s="17" t="s">
        <v>10</v>
      </c>
      <c r="C18" s="17"/>
      <c r="D18" s="58"/>
      <c r="E18" s="19">
        <v>57.674999999999997</v>
      </c>
      <c r="F18" s="73"/>
      <c r="G18" s="49"/>
      <c r="H18" s="49">
        <v>101.09553023663453</v>
      </c>
    </row>
    <row r="19" spans="1:8" ht="12.75" customHeight="1" x14ac:dyDescent="0.2">
      <c r="A19" s="16" t="s">
        <v>24</v>
      </c>
      <c r="B19" s="17" t="s">
        <v>9</v>
      </c>
      <c r="C19" s="17"/>
      <c r="D19" s="58"/>
      <c r="E19" s="19">
        <v>60.575000000000003</v>
      </c>
      <c r="F19" s="73"/>
      <c r="G19" s="49"/>
      <c r="H19" s="49">
        <v>106.17879053461876</v>
      </c>
    </row>
    <row r="20" spans="1:8" ht="12.75" customHeight="1" x14ac:dyDescent="0.2">
      <c r="A20" s="16" t="s">
        <v>18</v>
      </c>
      <c r="B20" s="17" t="s">
        <v>30</v>
      </c>
      <c r="C20" s="17"/>
      <c r="D20" s="58"/>
      <c r="E20" s="19">
        <v>58.575000000000003</v>
      </c>
      <c r="F20" s="73"/>
      <c r="G20" s="49"/>
      <c r="H20" s="49">
        <v>102.67309377738827</v>
      </c>
    </row>
    <row r="21" spans="1:8" ht="12.75" customHeight="1" x14ac:dyDescent="0.2">
      <c r="A21" s="16" t="s">
        <v>25</v>
      </c>
      <c r="B21" s="17" t="s">
        <v>31</v>
      </c>
      <c r="C21" s="17"/>
      <c r="D21" s="58"/>
      <c r="E21" s="19">
        <v>58.774999999999999</v>
      </c>
      <c r="F21" s="73"/>
      <c r="G21" s="49"/>
      <c r="H21" s="49">
        <v>103.02366345311131</v>
      </c>
    </row>
    <row r="22" spans="1:8" ht="12.75" customHeight="1" x14ac:dyDescent="0.2">
      <c r="A22" s="31" t="s">
        <v>4</v>
      </c>
      <c r="B22" s="32"/>
      <c r="C22" s="32"/>
      <c r="D22" s="33">
        <f>AVERAGE(D9:D12)</f>
        <v>68.101749950000013</v>
      </c>
      <c r="E22" s="33">
        <v>57.05</v>
      </c>
      <c r="F22" s="73"/>
      <c r="G22" s="51">
        <f>D22</f>
        <v>68.101749950000013</v>
      </c>
      <c r="H22" s="51">
        <v>57.05</v>
      </c>
    </row>
    <row r="23" spans="1:8" ht="12.75" customHeight="1" x14ac:dyDescent="0.2">
      <c r="A23" s="31" t="s">
        <v>5</v>
      </c>
      <c r="B23" s="32"/>
      <c r="C23" s="32"/>
      <c r="D23" s="8"/>
      <c r="E23" s="35">
        <v>3.23</v>
      </c>
      <c r="F23" s="73"/>
      <c r="G23" s="34"/>
      <c r="H23" s="51">
        <v>5.6617002629272575</v>
      </c>
    </row>
    <row r="25" spans="1:8" x14ac:dyDescent="0.2">
      <c r="A25" s="42" t="s">
        <v>34</v>
      </c>
      <c r="B25" s="43"/>
      <c r="C25" s="3"/>
      <c r="D25" s="3"/>
    </row>
    <row r="26" spans="1:8" x14ac:dyDescent="0.2">
      <c r="A26" s="44" t="s">
        <v>35</v>
      </c>
      <c r="B26" s="45"/>
    </row>
    <row r="27" spans="1:8" x14ac:dyDescent="0.2">
      <c r="A27" s="46"/>
      <c r="B27" s="47" t="s">
        <v>36</v>
      </c>
    </row>
    <row r="28" spans="1:8" x14ac:dyDescent="0.2">
      <c r="A28" s="48"/>
      <c r="B28" s="47" t="s">
        <v>37</v>
      </c>
    </row>
  </sheetData>
  <mergeCells count="3">
    <mergeCell ref="D7:E7"/>
    <mergeCell ref="G7:H7"/>
    <mergeCell ref="F7:F23"/>
  </mergeCells>
  <conditionalFormatting sqref="G9:G15">
    <cfRule type="colorScale" priority="2">
      <colorScale>
        <cfvo type="min"/>
        <cfvo type="max"/>
        <color rgb="FFFCFCFF"/>
        <color rgb="FF63BE7B"/>
      </colorScale>
    </cfRule>
  </conditionalFormatting>
  <conditionalFormatting sqref="H9:H21">
    <cfRule type="colorScale" priority="1">
      <colorScale>
        <cfvo type="min"/>
        <cfvo type="max"/>
        <color rgb="FFFCFCFF"/>
        <color rgb="FF63BE7B"/>
      </colorScale>
    </cfRule>
  </conditionalFormatting>
  <pageMargins left="0.25" right="0.25" top="0.75" bottom="0.75" header="0.3" footer="0.3"/>
  <pageSetup paperSize="9" orientation="portrait" r:id="rId1"/>
  <headerFooter>
    <oddHeader>&amp;LSächsisches Landesamt für Umwelt, Landwirtschaft und Geologie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Zusammenfassung</vt:lpstr>
      <vt:lpstr>FM_dt_ha</vt:lpstr>
      <vt:lpstr>TS_%</vt:lpstr>
      <vt:lpstr>TM_dt_ha</vt:lpstr>
      <vt:lpstr>Stärkegehalt_%</vt:lpstr>
      <vt:lpstr>Stärkeertrag_dt_ha</vt:lpstr>
      <vt:lpstr>NEL_kg_TM</vt:lpstr>
      <vt:lpstr>NEL_GJ_ha</vt:lpstr>
      <vt:lpstr>Biogasausbeute</vt:lpstr>
      <vt:lpstr>Biogasertrag</vt:lpstr>
      <vt:lpstr>Verdaulichkeit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vorläufige Ergebnisse LSV Sachsen</dc:title>
  <dc:creator/>
  <cp:keywords>Silomais mittelspät D-Süd- Standorte</cp:keywords>
  <cp:lastModifiedBy>Panicke, Maik - LfULG</cp:lastModifiedBy>
  <cp:lastPrinted>2026-10-05T11:26:36Z</cp:lastPrinted>
  <dcterms:created xsi:type="dcterms:W3CDTF">2026-10-05T10:21:17Z</dcterms:created>
  <dcterms:modified xsi:type="dcterms:W3CDTF">2026-10-05T11:27:30Z</dcterms:modified>
  <cp:category>nur Barrierearm</cp:category>
</cp:coreProperties>
</file>