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Abt2\Ref22\2_Arbeit\LC2 Testbetriebsnetz\#_AUFLAGENBUCHFÜHRUNG_Organisation\Berechnungsmodelle\Excel-Modell_v39_Einzelaufstellung Verbindlichkeiten\"/>
    </mc:Choice>
  </mc:AlternateContent>
  <bookViews>
    <workbookView xWindow="28680" yWindow="-120" windowWidth="29040" windowHeight="15720"/>
  </bookViews>
  <sheets>
    <sheet name="Berechnung_v39_Tilgung_Fristigk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0" i="1" l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3" i="1"/>
  <c r="I40" i="1" l="1"/>
  <c r="H40" i="1"/>
  <c r="G40" i="1"/>
  <c r="C40" i="1"/>
  <c r="J40" i="1" l="1"/>
  <c r="H41" i="1"/>
  <c r="H42" i="1"/>
  <c r="H43" i="1"/>
  <c r="J43" i="1"/>
  <c r="I43" i="1"/>
  <c r="J42" i="1"/>
  <c r="I42" i="1"/>
  <c r="J41" i="1"/>
  <c r="I41" i="1"/>
  <c r="H44" i="1" l="1"/>
  <c r="I44" i="1"/>
  <c r="J44" i="1"/>
</calcChain>
</file>

<file path=xl/sharedStrings.xml><?xml version="1.0" encoding="utf-8"?>
<sst xmlns="http://schemas.openxmlformats.org/spreadsheetml/2006/main" count="27" uniqueCount="27">
  <si>
    <r>
      <t xml:space="preserve">Einzelaufstellung der Verbindlichkeiten gegenüber Kreditinstituten </t>
    </r>
    <r>
      <rPr>
        <i/>
        <sz val="10"/>
        <color theme="1"/>
        <rFont val="Arial"/>
        <family val="2"/>
      </rPr>
      <t>(obligatorisch für alle Rechtsformen)</t>
    </r>
  </si>
  <si>
    <t>Code</t>
  </si>
  <si>
    <t>Gesamt-
laufzeit
Jahre</t>
  </si>
  <si>
    <t>Rest-
laufzeit
Jahre</t>
  </si>
  <si>
    <t>Nennwert
€</t>
  </si>
  <si>
    <t>Zinssatz
%</t>
  </si>
  <si>
    <t>Zinsen
€</t>
  </si>
  <si>
    <t>Betrag GJ
€</t>
  </si>
  <si>
    <t>Betrag VJ
€</t>
  </si>
  <si>
    <t>Tilgung
€</t>
  </si>
  <si>
    <r>
      <t xml:space="preserve">öffentliche Förderung
</t>
    </r>
    <r>
      <rPr>
        <sz val="11"/>
        <color theme="1"/>
        <rFont val="Arial"/>
        <family val="2"/>
      </rPr>
      <t>1 = ohne öffentliche Förd.
2 = mit öffentlicher Förd.</t>
    </r>
  </si>
  <si>
    <t>Summe</t>
  </si>
  <si>
    <r>
      <t xml:space="preserve">davon </t>
    </r>
    <r>
      <rPr>
        <b/>
        <sz val="11"/>
        <color theme="1"/>
        <rFont val="Arial"/>
        <family val="2"/>
      </rPr>
      <t>kurzfristig</t>
    </r>
    <r>
      <rPr>
        <sz val="11"/>
        <color theme="1"/>
        <rFont val="Arial"/>
        <family val="2"/>
      </rPr>
      <t xml:space="preserve"> &lt; = 1 Jahr</t>
    </r>
  </si>
  <si>
    <r>
      <t xml:space="preserve">davon </t>
    </r>
    <r>
      <rPr>
        <b/>
        <sz val="11"/>
        <color theme="1"/>
        <rFont val="Arial"/>
        <family val="2"/>
      </rPr>
      <t>langfristig</t>
    </r>
    <r>
      <rPr>
        <sz val="11"/>
        <color theme="1"/>
        <rFont val="Arial"/>
        <family val="2"/>
      </rPr>
      <t xml:space="preserve"> mehr als 5 Jahre</t>
    </r>
  </si>
  <si>
    <r>
      <t xml:space="preserve">davon </t>
    </r>
    <r>
      <rPr>
        <b/>
        <sz val="11"/>
        <color theme="1"/>
        <rFont val="Arial"/>
        <family val="2"/>
      </rPr>
      <t>mittelfristig</t>
    </r>
    <r>
      <rPr>
        <sz val="11"/>
        <color theme="1"/>
        <rFont val="Arial"/>
        <family val="2"/>
      </rPr>
      <t xml:space="preserve"> &gt; 1 bis 5 Jahre</t>
    </r>
  </si>
  <si>
    <t>=SUMMEWENNS(H3:H39;D3:D39;"&gt;1";D3:D39;"&lt;5,1")</t>
  </si>
  <si>
    <t>=SUMMEWENN(D3:D39;"&lt;=1";H3:H38)</t>
  </si>
  <si>
    <t>=SUMMEWENN(D3:D39;"&gt;5";H3:H39)</t>
  </si>
  <si>
    <t>Probe</t>
  </si>
  <si>
    <t>Muster
Formel
GJ</t>
  </si>
  <si>
    <r>
      <t>1. Die Berechnungen beziehen sich</t>
    </r>
    <r>
      <rPr>
        <b/>
        <sz val="11"/>
        <color theme="1"/>
        <rFont val="Arial"/>
        <family val="2"/>
      </rPr>
      <t xml:space="preserve"> auf die angegebene Gesamtlaufzeit</t>
    </r>
    <r>
      <rPr>
        <sz val="11"/>
        <color theme="1"/>
        <rFont val="Arial"/>
        <family val="2"/>
      </rPr>
      <t>.</t>
    </r>
  </si>
  <si>
    <t xml:space="preserve">    Es ist deshalb unerlässlich, die Spalte "Gesamtlaufzeit" auszufüllen.</t>
  </si>
  <si>
    <r>
      <t xml:space="preserve">2. Die Spalte "Tilgung" enthält pauschal die Formel "Betrag VJ minus Betrag GJ". </t>
    </r>
    <r>
      <rPr>
        <b/>
        <sz val="11"/>
        <color theme="1"/>
        <rFont val="Arial"/>
        <family val="2"/>
      </rPr>
      <t>Bitte berechnete Werte prüfen und ggf. überschreiben</t>
    </r>
    <r>
      <rPr>
        <sz val="11"/>
        <color theme="1"/>
        <rFont val="Arial"/>
        <family val="2"/>
      </rPr>
      <t>. Minuswerte sind falsch.</t>
    </r>
  </si>
  <si>
    <t xml:space="preserve">   Es können sich beispielsweise auch andere Tilgungsbeträge ergeben, wenn eine Verbindlichkeit im Jahr aufgestockt wurde.</t>
  </si>
  <si>
    <t>3. Die Felder in den Zeilen zu den Codes 3996 bis 3999 sind mit Formeln hinterlegt. Bitte dort nichts händisch eintragen.</t>
  </si>
  <si>
    <t>Verbindlichkeit</t>
  </si>
  <si>
    <t>4. Die hier eingetragenen Werte können kopiert und im WinPlausi im Abschnitt v39 eingefügt werden.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</si>
</sst>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0"/>
      <color theme="1"/>
      <name val="Arial"/>
      <family val="2"/>
    </font>
    <font>
      <i/>
      <sz val="10"/>
      <color theme="0" tint="-0.34998626667073579"/>
      <name val="Arial"/>
      <family val="2"/>
    </font>
    <font>
      <sz val="8"/>
      <color theme="1"/>
      <name val="Arial"/>
      <family val="2"/>
    </font>
    <font>
      <sz val="8"/>
      <color theme="5" tint="-0.24997711111789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  <bgColor theme="9" tint="0.79998168889431442"/>
      </patternFill>
    </fill>
  </fills>
  <borders count="2">
    <border>
      <left/>
      <right/>
      <top/>
      <bottom/>
      <diagonal/>
    </border>
    <border>
      <left/>
      <right/>
      <top style="thin">
        <color theme="9" tint="0.39997558519241921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1" fillId="0" borderId="0" xfId="0" quotePrefix="1" applyFont="1"/>
    <xf numFmtId="0" fontId="0" fillId="0" borderId="0" xfId="0" quotePrefix="1"/>
    <xf numFmtId="0" fontId="4" fillId="0" borderId="0" xfId="0" applyFont="1"/>
    <xf numFmtId="0" fontId="4" fillId="3" borderId="1" xfId="0" applyFont="1" applyFill="1" applyBorder="1"/>
    <xf numFmtId="0" fontId="5" fillId="0" borderId="0" xfId="0" quotePrefix="1" applyFont="1"/>
    <xf numFmtId="0" fontId="5" fillId="0" borderId="0" xfId="0" applyFont="1"/>
    <xf numFmtId="0" fontId="1" fillId="0" borderId="0" xfId="0" applyFont="1" applyAlignment="1">
      <alignment horizontal="left"/>
    </xf>
    <xf numFmtId="0" fontId="6" fillId="0" borderId="0" xfId="0" applyFont="1" applyAlignment="1">
      <alignment horizontal="center" wrapText="1"/>
    </xf>
    <xf numFmtId="0" fontId="2" fillId="0" borderId="0" xfId="0" applyFont="1" applyAlignment="1">
      <alignment horizontal="left"/>
    </xf>
  </cellXfs>
  <cellStyles count="1">
    <cellStyle name="Standard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top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le1" displayName="Tabelle1" ref="A2:K44" totalsRowShown="0" headerRowDxfId="12" dataDxfId="11">
  <autoFilter ref="A2:K44"/>
  <tableColumns count="11">
    <tableColumn id="1" name="Verbindlichkeit" dataDxfId="10"/>
    <tableColumn id="2" name="Code" dataDxfId="9"/>
    <tableColumn id="3" name="Nennwert_x000a__x000a_€" dataDxfId="8"/>
    <tableColumn id="4" name="Gesamt-_x000a_laufzeit_x000a_Jahre" dataDxfId="7"/>
    <tableColumn id="5" name="Rest-_x000a_laufzeit_x000a_Jahre" dataDxfId="6"/>
    <tableColumn id="6" name="Zinssatz_x000a__x000a_%" dataDxfId="5"/>
    <tableColumn id="7" name="Zinsen_x000a__x000a_€" dataDxfId="4"/>
    <tableColumn id="8" name="Betrag GJ_x000a__x000a_€" dataDxfId="3"/>
    <tableColumn id="9" name="Betrag VJ_x000a__x000a_€" dataDxfId="2"/>
    <tableColumn id="11" name="Tilgung_x000a__x000a_€" dataDxfId="1"/>
    <tableColumn id="10" name="öffentliche Förderung_x000a_1 = ohne öffentliche Förd._x000a_2 = mit öffentlicher Förd.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tabSelected="1" workbookViewId="0">
      <selection activeCell="O24" sqref="O24"/>
    </sheetView>
  </sheetViews>
  <sheetFormatPr baseColWidth="10" defaultColWidth="11.42578125" defaultRowHeight="14.25" x14ac:dyDescent="0.2"/>
  <cols>
    <col min="1" max="1" width="18.5703125" style="6" customWidth="1"/>
    <col min="2" max="2" width="8.7109375" style="6" customWidth="1"/>
    <col min="3" max="3" width="13.140625" style="1" bestFit="1" customWidth="1"/>
    <col min="4" max="4" width="12.7109375" style="1" bestFit="1" customWidth="1"/>
    <col min="5" max="5" width="12.85546875" style="1" bestFit="1" customWidth="1"/>
    <col min="6" max="6" width="11.5703125" style="1" bestFit="1" customWidth="1"/>
    <col min="7" max="7" width="10" style="1" customWidth="1"/>
    <col min="8" max="9" width="12.85546875" style="1" customWidth="1"/>
    <col min="10" max="10" width="10.28515625" style="1" customWidth="1"/>
    <col min="11" max="11" width="32.85546875" style="1" customWidth="1"/>
    <col min="12" max="16384" width="11.42578125" style="1"/>
  </cols>
  <sheetData>
    <row r="1" spans="1:11" s="2" customFormat="1" ht="15" x14ac:dyDescent="0.25">
      <c r="A1" s="17" t="s">
        <v>0</v>
      </c>
      <c r="B1" s="5"/>
    </row>
    <row r="2" spans="1:11" s="3" customFormat="1" ht="45" x14ac:dyDescent="0.25">
      <c r="A2" s="3" t="s">
        <v>25</v>
      </c>
      <c r="B2" s="3" t="s">
        <v>1</v>
      </c>
      <c r="C2" s="4" t="s">
        <v>4</v>
      </c>
      <c r="D2" s="4" t="s">
        <v>2</v>
      </c>
      <c r="E2" s="4" t="s">
        <v>3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</row>
    <row r="3" spans="1:11" x14ac:dyDescent="0.2">
      <c r="A3" s="6">
        <v>1</v>
      </c>
      <c r="B3" s="6">
        <v>3920</v>
      </c>
      <c r="J3" s="1">
        <f>Tabelle1[[#This Row],[Betrag VJ
€]]-Tabelle1[[#This Row],[Betrag GJ
€]]</f>
        <v>0</v>
      </c>
    </row>
    <row r="4" spans="1:11" x14ac:dyDescent="0.2">
      <c r="A4" s="6">
        <v>2</v>
      </c>
      <c r="B4" s="6">
        <v>3921</v>
      </c>
      <c r="J4" s="1">
        <f>Tabelle1[[#This Row],[Betrag VJ
€]]-Tabelle1[[#This Row],[Betrag GJ
€]]</f>
        <v>0</v>
      </c>
    </row>
    <row r="5" spans="1:11" x14ac:dyDescent="0.2">
      <c r="A5" s="6">
        <v>3</v>
      </c>
      <c r="B5" s="6">
        <v>3921</v>
      </c>
      <c r="J5" s="1">
        <f>Tabelle1[[#This Row],[Betrag VJ
€]]-Tabelle1[[#This Row],[Betrag GJ
€]]</f>
        <v>0</v>
      </c>
    </row>
    <row r="6" spans="1:11" x14ac:dyDescent="0.2">
      <c r="A6" s="6">
        <v>4</v>
      </c>
      <c r="B6" s="6">
        <v>3923</v>
      </c>
      <c r="J6" s="1">
        <f>Tabelle1[[#This Row],[Betrag VJ
€]]-Tabelle1[[#This Row],[Betrag GJ
€]]</f>
        <v>0</v>
      </c>
    </row>
    <row r="7" spans="1:11" x14ac:dyDescent="0.2">
      <c r="A7" s="6">
        <v>5</v>
      </c>
      <c r="B7" s="6">
        <v>3924</v>
      </c>
      <c r="J7" s="1">
        <f>Tabelle1[[#This Row],[Betrag VJ
€]]-Tabelle1[[#This Row],[Betrag GJ
€]]</f>
        <v>0</v>
      </c>
    </row>
    <row r="8" spans="1:11" x14ac:dyDescent="0.2">
      <c r="A8" s="6">
        <v>6</v>
      </c>
      <c r="B8" s="6">
        <v>3925</v>
      </c>
      <c r="J8" s="1">
        <f>Tabelle1[[#This Row],[Betrag VJ
€]]-Tabelle1[[#This Row],[Betrag GJ
€]]</f>
        <v>0</v>
      </c>
    </row>
    <row r="9" spans="1:11" x14ac:dyDescent="0.2">
      <c r="A9" s="6">
        <v>7</v>
      </c>
      <c r="B9" s="6">
        <v>3926</v>
      </c>
      <c r="J9" s="1">
        <f>Tabelle1[[#This Row],[Betrag VJ
€]]-Tabelle1[[#This Row],[Betrag GJ
€]]</f>
        <v>0</v>
      </c>
    </row>
    <row r="10" spans="1:11" x14ac:dyDescent="0.2">
      <c r="A10" s="6">
        <v>8</v>
      </c>
      <c r="B10" s="6">
        <v>3927</v>
      </c>
      <c r="J10" s="1">
        <f>Tabelle1[[#This Row],[Betrag VJ
€]]-Tabelle1[[#This Row],[Betrag GJ
€]]</f>
        <v>0</v>
      </c>
    </row>
    <row r="11" spans="1:11" x14ac:dyDescent="0.2">
      <c r="A11" s="6">
        <v>9</v>
      </c>
      <c r="B11" s="6">
        <v>3928</v>
      </c>
      <c r="J11" s="1">
        <f>Tabelle1[[#This Row],[Betrag VJ
€]]-Tabelle1[[#This Row],[Betrag GJ
€]]</f>
        <v>0</v>
      </c>
    </row>
    <row r="12" spans="1:11" x14ac:dyDescent="0.2">
      <c r="A12" s="6">
        <v>10</v>
      </c>
      <c r="B12" s="6">
        <v>3929</v>
      </c>
      <c r="J12" s="1">
        <f>Tabelle1[[#This Row],[Betrag VJ
€]]-Tabelle1[[#This Row],[Betrag GJ
€]]</f>
        <v>0</v>
      </c>
    </row>
    <row r="13" spans="1:11" x14ac:dyDescent="0.2">
      <c r="A13" s="6">
        <v>11</v>
      </c>
      <c r="B13" s="6">
        <v>3930</v>
      </c>
      <c r="J13" s="1">
        <f>Tabelle1[[#This Row],[Betrag VJ
€]]-Tabelle1[[#This Row],[Betrag GJ
€]]</f>
        <v>0</v>
      </c>
    </row>
    <row r="14" spans="1:11" x14ac:dyDescent="0.2">
      <c r="A14" s="6">
        <v>12</v>
      </c>
      <c r="B14" s="6">
        <v>3931</v>
      </c>
      <c r="J14" s="1">
        <f>Tabelle1[[#This Row],[Betrag VJ
€]]-Tabelle1[[#This Row],[Betrag GJ
€]]</f>
        <v>0</v>
      </c>
    </row>
    <row r="15" spans="1:11" x14ac:dyDescent="0.2">
      <c r="A15" s="6">
        <v>13</v>
      </c>
      <c r="B15" s="6">
        <v>3932</v>
      </c>
      <c r="J15" s="1">
        <f>Tabelle1[[#This Row],[Betrag VJ
€]]-Tabelle1[[#This Row],[Betrag GJ
€]]</f>
        <v>0</v>
      </c>
    </row>
    <row r="16" spans="1:11" x14ac:dyDescent="0.2">
      <c r="A16" s="6">
        <v>14</v>
      </c>
      <c r="B16" s="6">
        <v>3933</v>
      </c>
      <c r="J16" s="1">
        <f>Tabelle1[[#This Row],[Betrag VJ
€]]-Tabelle1[[#This Row],[Betrag GJ
€]]</f>
        <v>0</v>
      </c>
    </row>
    <row r="17" spans="1:12" x14ac:dyDescent="0.2">
      <c r="A17" s="6">
        <v>15</v>
      </c>
      <c r="B17" s="6">
        <v>3934</v>
      </c>
      <c r="J17" s="1">
        <f>Tabelle1[[#This Row],[Betrag VJ
€]]-Tabelle1[[#This Row],[Betrag GJ
€]]</f>
        <v>0</v>
      </c>
    </row>
    <row r="18" spans="1:12" x14ac:dyDescent="0.2">
      <c r="A18" s="6">
        <v>16</v>
      </c>
      <c r="B18" s="6">
        <v>3935</v>
      </c>
      <c r="J18" s="1">
        <f>Tabelle1[[#This Row],[Betrag VJ
€]]-Tabelle1[[#This Row],[Betrag GJ
€]]</f>
        <v>0</v>
      </c>
    </row>
    <row r="19" spans="1:12" x14ac:dyDescent="0.2">
      <c r="A19" s="6">
        <v>17</v>
      </c>
      <c r="B19" s="6">
        <v>3936</v>
      </c>
      <c r="J19" s="1">
        <f>Tabelle1[[#This Row],[Betrag VJ
€]]-Tabelle1[[#This Row],[Betrag GJ
€]]</f>
        <v>0</v>
      </c>
    </row>
    <row r="20" spans="1:12" x14ac:dyDescent="0.2">
      <c r="A20" s="6">
        <v>18</v>
      </c>
      <c r="B20" s="6">
        <v>3937</v>
      </c>
      <c r="J20" s="1">
        <f>Tabelle1[[#This Row],[Betrag VJ
€]]-Tabelle1[[#This Row],[Betrag GJ
€]]</f>
        <v>0</v>
      </c>
    </row>
    <row r="21" spans="1:12" x14ac:dyDescent="0.2">
      <c r="A21" s="6">
        <v>19</v>
      </c>
      <c r="B21" s="6">
        <v>3938</v>
      </c>
      <c r="J21" s="1">
        <f>Tabelle1[[#This Row],[Betrag VJ
€]]-Tabelle1[[#This Row],[Betrag GJ
€]]</f>
        <v>0</v>
      </c>
    </row>
    <row r="22" spans="1:12" x14ac:dyDescent="0.2">
      <c r="A22" s="6">
        <v>20</v>
      </c>
      <c r="B22" s="6">
        <v>3939</v>
      </c>
      <c r="J22" s="1">
        <f>Tabelle1[[#This Row],[Betrag VJ
€]]-Tabelle1[[#This Row],[Betrag GJ
€]]</f>
        <v>0</v>
      </c>
    </row>
    <row r="23" spans="1:12" x14ac:dyDescent="0.2">
      <c r="A23" s="6">
        <v>21</v>
      </c>
      <c r="B23" s="6">
        <v>3940</v>
      </c>
      <c r="J23" s="1">
        <f>Tabelle1[[#This Row],[Betrag VJ
€]]-Tabelle1[[#This Row],[Betrag GJ
€]]</f>
        <v>0</v>
      </c>
      <c r="L23" s="9"/>
    </row>
    <row r="24" spans="1:12" x14ac:dyDescent="0.2">
      <c r="A24" s="6">
        <v>22</v>
      </c>
      <c r="B24" s="6">
        <v>3941</v>
      </c>
      <c r="J24" s="1">
        <f>Tabelle1[[#This Row],[Betrag VJ
€]]-Tabelle1[[#This Row],[Betrag GJ
€]]</f>
        <v>0</v>
      </c>
    </row>
    <row r="25" spans="1:12" x14ac:dyDescent="0.2">
      <c r="A25" s="6">
        <v>23</v>
      </c>
      <c r="B25" s="6">
        <v>3942</v>
      </c>
      <c r="J25" s="1">
        <f>Tabelle1[[#This Row],[Betrag VJ
€]]-Tabelle1[[#This Row],[Betrag GJ
€]]</f>
        <v>0</v>
      </c>
    </row>
    <row r="26" spans="1:12" x14ac:dyDescent="0.2">
      <c r="A26" s="6">
        <v>24</v>
      </c>
      <c r="B26" s="6">
        <v>3943</v>
      </c>
      <c r="J26" s="1">
        <f>Tabelle1[[#This Row],[Betrag VJ
€]]-Tabelle1[[#This Row],[Betrag GJ
€]]</f>
        <v>0</v>
      </c>
    </row>
    <row r="27" spans="1:12" x14ac:dyDescent="0.2">
      <c r="A27" s="6">
        <v>25</v>
      </c>
      <c r="B27" s="6">
        <v>3944</v>
      </c>
      <c r="J27" s="1">
        <f>Tabelle1[[#This Row],[Betrag VJ
€]]-Tabelle1[[#This Row],[Betrag GJ
€]]</f>
        <v>0</v>
      </c>
    </row>
    <row r="28" spans="1:12" x14ac:dyDescent="0.2">
      <c r="A28" s="6">
        <v>26</v>
      </c>
      <c r="B28" s="6">
        <v>3945</v>
      </c>
      <c r="J28" s="1">
        <f>Tabelle1[[#This Row],[Betrag VJ
€]]-Tabelle1[[#This Row],[Betrag GJ
€]]</f>
        <v>0</v>
      </c>
    </row>
    <row r="29" spans="1:12" x14ac:dyDescent="0.2">
      <c r="A29" s="6">
        <v>27</v>
      </c>
      <c r="B29" s="6">
        <v>3946</v>
      </c>
      <c r="J29" s="1">
        <f>Tabelle1[[#This Row],[Betrag VJ
€]]-Tabelle1[[#This Row],[Betrag GJ
€]]</f>
        <v>0</v>
      </c>
    </row>
    <row r="30" spans="1:12" x14ac:dyDescent="0.2">
      <c r="A30" s="6">
        <v>28</v>
      </c>
      <c r="B30" s="6">
        <v>3947</v>
      </c>
      <c r="J30" s="1">
        <f>Tabelle1[[#This Row],[Betrag VJ
€]]-Tabelle1[[#This Row],[Betrag GJ
€]]</f>
        <v>0</v>
      </c>
    </row>
    <row r="31" spans="1:12" x14ac:dyDescent="0.2">
      <c r="A31" s="6">
        <v>29</v>
      </c>
      <c r="B31" s="6">
        <v>3948</v>
      </c>
      <c r="J31" s="1">
        <f>Tabelle1[[#This Row],[Betrag VJ
€]]-Tabelle1[[#This Row],[Betrag GJ
€]]</f>
        <v>0</v>
      </c>
    </row>
    <row r="32" spans="1:12" x14ac:dyDescent="0.2">
      <c r="A32" s="6">
        <v>30</v>
      </c>
      <c r="B32" s="6">
        <v>3949</v>
      </c>
      <c r="J32" s="1">
        <f>Tabelle1[[#This Row],[Betrag VJ
€]]-Tabelle1[[#This Row],[Betrag GJ
€]]</f>
        <v>0</v>
      </c>
    </row>
    <row r="33" spans="1:11" x14ac:dyDescent="0.2">
      <c r="A33" s="6">
        <v>31</v>
      </c>
      <c r="B33" s="6">
        <v>3950</v>
      </c>
      <c r="J33" s="1">
        <f>Tabelle1[[#This Row],[Betrag VJ
€]]-Tabelle1[[#This Row],[Betrag GJ
€]]</f>
        <v>0</v>
      </c>
    </row>
    <row r="34" spans="1:11" x14ac:dyDescent="0.2">
      <c r="A34" s="6">
        <v>32</v>
      </c>
      <c r="B34" s="6">
        <v>3951</v>
      </c>
      <c r="J34" s="1">
        <f>Tabelle1[[#This Row],[Betrag VJ
€]]-Tabelle1[[#This Row],[Betrag GJ
€]]</f>
        <v>0</v>
      </c>
    </row>
    <row r="35" spans="1:11" x14ac:dyDescent="0.2">
      <c r="A35" s="6">
        <v>33</v>
      </c>
      <c r="B35" s="6">
        <v>3952</v>
      </c>
      <c r="J35" s="1">
        <f>Tabelle1[[#This Row],[Betrag VJ
€]]-Tabelle1[[#This Row],[Betrag GJ
€]]</f>
        <v>0</v>
      </c>
    </row>
    <row r="36" spans="1:11" x14ac:dyDescent="0.2">
      <c r="A36" s="6">
        <v>34</v>
      </c>
      <c r="B36" s="6">
        <v>3953</v>
      </c>
      <c r="J36" s="1">
        <f>Tabelle1[[#This Row],[Betrag VJ
€]]-Tabelle1[[#This Row],[Betrag GJ
€]]</f>
        <v>0</v>
      </c>
    </row>
    <row r="37" spans="1:11" x14ac:dyDescent="0.2">
      <c r="A37" s="6">
        <v>35</v>
      </c>
      <c r="B37" s="6">
        <v>3954</v>
      </c>
      <c r="J37" s="1">
        <f>Tabelle1[[#This Row],[Betrag VJ
€]]-Tabelle1[[#This Row],[Betrag GJ
€]]</f>
        <v>0</v>
      </c>
    </row>
    <row r="38" spans="1:11" x14ac:dyDescent="0.2">
      <c r="A38" s="6">
        <v>36</v>
      </c>
      <c r="B38" s="6">
        <v>3955</v>
      </c>
      <c r="J38" s="1">
        <f>Tabelle1[[#This Row],[Betrag VJ
€]]-Tabelle1[[#This Row],[Betrag GJ
€]]</f>
        <v>0</v>
      </c>
    </row>
    <row r="39" spans="1:11" x14ac:dyDescent="0.2">
      <c r="A39" s="6">
        <v>37</v>
      </c>
      <c r="B39" s="6">
        <v>3956</v>
      </c>
      <c r="J39" s="1">
        <f>Tabelle1[[#This Row],[Betrag VJ
€]]-Tabelle1[[#This Row],[Betrag GJ
€]]</f>
        <v>0</v>
      </c>
    </row>
    <row r="40" spans="1:11" s="2" customFormat="1" ht="15" x14ac:dyDescent="0.25">
      <c r="A40" s="8" t="s">
        <v>11</v>
      </c>
      <c r="B40" s="8">
        <v>3996</v>
      </c>
      <c r="C40" s="7">
        <f>SUM(C3:C39)</f>
        <v>0</v>
      </c>
      <c r="D40" s="7"/>
      <c r="E40" s="7"/>
      <c r="F40" s="7"/>
      <c r="G40" s="7">
        <f>SUBTOTAL(109,G3:G39)</f>
        <v>0</v>
      </c>
      <c r="H40" s="7">
        <f>SUBTOTAL(109,H3:H39)</f>
        <v>0</v>
      </c>
      <c r="I40" s="7">
        <f>SUBTOTAL(109,I3:I39)</f>
        <v>0</v>
      </c>
      <c r="J40" s="7">
        <f>SUBTOTAL(109,J3:J39)</f>
        <v>0</v>
      </c>
      <c r="K40" s="7"/>
    </row>
    <row r="41" spans="1:11" ht="15" x14ac:dyDescent="0.25">
      <c r="A41" s="15" t="s">
        <v>12</v>
      </c>
      <c r="B41" s="6">
        <v>3997</v>
      </c>
      <c r="C41"/>
      <c r="D41"/>
      <c r="E41"/>
      <c r="F41"/>
      <c r="G41"/>
      <c r="H41" s="10">
        <f>SUMIF($D$3:$D$39,"&lt;=1",H3:H39)</f>
        <v>0</v>
      </c>
      <c r="I41" s="10">
        <f>SUMIF($D$3:$D$39,"&lt;=1",I3:I39)</f>
        <v>0</v>
      </c>
      <c r="J41" s="10">
        <f>SUMIF($D$3:$D$39,"&lt;=1",J3:J39)</f>
        <v>0</v>
      </c>
    </row>
    <row r="42" spans="1:11" ht="15" x14ac:dyDescent="0.25">
      <c r="A42" s="15" t="s">
        <v>14</v>
      </c>
      <c r="B42" s="6">
        <v>3998</v>
      </c>
      <c r="C42"/>
      <c r="D42"/>
      <c r="E42"/>
      <c r="F42"/>
      <c r="G42"/>
      <c r="H42">
        <f>SUMIFS(H3:H39,$D$3:$D$39,"&gt;1",$D$3:$D$39,"&lt;5,1")</f>
        <v>0</v>
      </c>
      <c r="I42">
        <f>SUMIFS(I3:I39,$D$3:$D$39,"&gt;1",$D$3:$D$39,"&lt;5,1")</f>
        <v>0</v>
      </c>
      <c r="J42">
        <f>SUMIFS(J3:J39,$D$3:$D$39,"&gt;1",$D$3:$D$39,"&lt;5,1")</f>
        <v>0</v>
      </c>
    </row>
    <row r="43" spans="1:11" ht="15" x14ac:dyDescent="0.25">
      <c r="A43" s="15" t="s">
        <v>13</v>
      </c>
      <c r="B43" s="6">
        <v>3999</v>
      </c>
      <c r="C43"/>
      <c r="D43"/>
      <c r="E43"/>
      <c r="F43"/>
      <c r="G43"/>
      <c r="H43">
        <f>SUMIF($D$3:$D$39,"&gt;5",H3:H39)</f>
        <v>0</v>
      </c>
      <c r="I43">
        <f>SUMIF($D$3:$D$39,"&gt;5",I3:I39)</f>
        <v>0</v>
      </c>
      <c r="J43">
        <f>SUMIF($D$3:$D$39,"&gt;5",J3:J39)</f>
        <v>0</v>
      </c>
    </row>
    <row r="44" spans="1:11" x14ac:dyDescent="0.2">
      <c r="A44" s="15"/>
      <c r="G44" s="11" t="s">
        <v>18</v>
      </c>
      <c r="H44" s="12">
        <f>H41+H42+H43</f>
        <v>0</v>
      </c>
      <c r="I44" s="12">
        <f t="shared" ref="I44:J44" si="0">I41+I42+I43</f>
        <v>0</v>
      </c>
      <c r="J44" s="12">
        <f t="shared" si="0"/>
        <v>0</v>
      </c>
    </row>
    <row r="45" spans="1:11" x14ac:dyDescent="0.2">
      <c r="A45" s="15"/>
    </row>
    <row r="46" spans="1:11" x14ac:dyDescent="0.2">
      <c r="A46" s="15"/>
      <c r="G46" s="16" t="s">
        <v>19</v>
      </c>
      <c r="H46" s="13" t="s">
        <v>16</v>
      </c>
    </row>
    <row r="47" spans="1:11" x14ac:dyDescent="0.2">
      <c r="A47" s="15"/>
      <c r="G47" s="16"/>
      <c r="H47" s="13" t="s">
        <v>15</v>
      </c>
    </row>
    <row r="48" spans="1:11" x14ac:dyDescent="0.2">
      <c r="A48" s="15"/>
      <c r="G48" s="16"/>
      <c r="H48" s="13" t="s">
        <v>17</v>
      </c>
    </row>
    <row r="49" spans="1:8" x14ac:dyDescent="0.2">
      <c r="A49" s="15"/>
      <c r="H49" s="14"/>
    </row>
    <row r="50" spans="1:8" ht="15" x14ac:dyDescent="0.25">
      <c r="A50" s="15" t="s">
        <v>20</v>
      </c>
    </row>
    <row r="51" spans="1:8" x14ac:dyDescent="0.2">
      <c r="A51" s="15" t="s">
        <v>21</v>
      </c>
    </row>
    <row r="52" spans="1:8" x14ac:dyDescent="0.2">
      <c r="A52" s="15"/>
    </row>
    <row r="53" spans="1:8" ht="15" x14ac:dyDescent="0.25">
      <c r="A53" s="15" t="s">
        <v>22</v>
      </c>
    </row>
    <row r="54" spans="1:8" x14ac:dyDescent="0.2">
      <c r="A54" s="15" t="s">
        <v>23</v>
      </c>
    </row>
    <row r="55" spans="1:8" x14ac:dyDescent="0.2">
      <c r="A55" s="15"/>
    </row>
    <row r="56" spans="1:8" x14ac:dyDescent="0.2">
      <c r="A56" s="15" t="s">
        <v>24</v>
      </c>
    </row>
    <row r="57" spans="1:8" x14ac:dyDescent="0.2">
      <c r="A57" s="15"/>
    </row>
    <row r="58" spans="1:8" x14ac:dyDescent="0.2">
      <c r="A58" s="15" t="s">
        <v>26</v>
      </c>
    </row>
    <row r="59" spans="1:8" x14ac:dyDescent="0.2">
      <c r="A59" s="15"/>
    </row>
  </sheetData>
  <mergeCells count="1">
    <mergeCell ref="G46:G48"/>
  </mergeCells>
  <pageMargins left="0.7" right="0.7" top="0.78740157499999996" bottom="0.78740157499999996" header="0.3" footer="0.3"/>
  <pageSetup paperSize="9"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Berechnung_v39_Tilgung_Fristigk</vt:lpstr>
    </vt:vector>
  </TitlesOfParts>
  <Company>LfULG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Kroll, Angelika - LfULG</dc:creator>
  <cp:lastModifiedBy>Kroll, Angelika - LfULG</cp:lastModifiedBy>
  <dcterms:created xsi:type="dcterms:W3CDTF">2023-08-23T07:23:18Z</dcterms:created>
  <dcterms:modified xsi:type="dcterms:W3CDTF">2023-08-25T10:57:45Z</dcterms:modified>
</cp:coreProperties>
</file>