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0" windowWidth="17415" windowHeight="11955" activeTab="0"/>
  </bookViews>
  <sheets>
    <sheet name="Hinweise" sheetId="1" r:id="rId1"/>
    <sheet name="Zufuhr" sheetId="2" r:id="rId2"/>
    <sheet name="Hilfstab.Leguminosen" sheetId="3" r:id="rId3"/>
    <sheet name="Abfuhr" sheetId="4" r:id="rId4"/>
    <sheet name="Dateneingabe in BESyD" sheetId="5" r:id="rId5"/>
    <sheet name="StoffBilV Anlage 1" sheetId="6" r:id="rId6"/>
  </sheets>
  <definedNames>
    <definedName name="Quartal1" localSheetId="3">'Abfuhr'!$A$18</definedName>
    <definedName name="Quartal1" localSheetId="1">'Zufuhr'!$A$18</definedName>
    <definedName name="Quartal2" localSheetId="3">'Abfuhr'!$A$43</definedName>
    <definedName name="Quartal2" localSheetId="1">'Zufuhr'!$A$43</definedName>
    <definedName name="Quartal3" localSheetId="3">'Abfuhr'!$A$79</definedName>
    <definedName name="Quartal3" localSheetId="1">'Zufuhr'!$A$79</definedName>
    <definedName name="Quartal4" localSheetId="3">'Abfuhr'!$A$115</definedName>
    <definedName name="Quartal4" localSheetId="1">'Zufuhr'!$A$115</definedName>
    <definedName name="Tabelle_1" localSheetId="5">'StoffBilV Anlage 1'!$A$9</definedName>
    <definedName name="Tabelle_2" localSheetId="5">'StoffBilV Anlage 1'!$H$9</definedName>
    <definedName name="Tabelle_3" localSheetId="5">'StoffBilV Anlage 1'!$M$9</definedName>
    <definedName name="Tabelle_4" localSheetId="5">'StoffBilV Anlage 1'!$M$21</definedName>
    <definedName name="Tabelle_5" localSheetId="5">'StoffBilV Anlage 1'!$R$9</definedName>
    <definedName name="Tabelle_6" localSheetId="5">'StoffBilV Anlage 1'!$A$126</definedName>
  </definedNames>
  <calcPr fullCalcOnLoad="1"/>
</workbook>
</file>

<file path=xl/comments2.xml><?xml version="1.0" encoding="utf-8"?>
<comments xmlns="http://schemas.openxmlformats.org/spreadsheetml/2006/main">
  <authors>
    <author>Gersten, Dirk - LfULG</author>
  </authors>
  <commentList>
    <comment ref="F17" authorId="0">
      <text>
        <r>
          <rPr>
            <b/>
            <sz val="9"/>
            <rFont val="Tahoma"/>
            <family val="2"/>
          </rPr>
          <t>Gersten, Dirk - LfULG:</t>
        </r>
        <r>
          <rPr>
            <sz val="9"/>
            <rFont val="Tahoma"/>
            <family val="2"/>
          </rPr>
          <t xml:space="preserve">
Bitte auf richtige Zuordnung der Gehalte zu gewählten Einheit achten!</t>
        </r>
      </text>
    </comment>
    <comment ref="H17" authorId="0">
      <text>
        <r>
          <rPr>
            <b/>
            <sz val="9"/>
            <rFont val="Tahoma"/>
            <family val="2"/>
          </rPr>
          <t>Gersten, Dirk - LfULG:</t>
        </r>
        <r>
          <rPr>
            <sz val="9"/>
            <rFont val="Tahoma"/>
            <family val="2"/>
          </rPr>
          <t xml:space="preserve">
Bitte auf richtige Zuordnung der Gehalte zu gewählten Einheit achten!</t>
        </r>
      </text>
    </comment>
  </commentList>
</comments>
</file>

<file path=xl/sharedStrings.xml><?xml version="1.0" encoding="utf-8"?>
<sst xmlns="http://schemas.openxmlformats.org/spreadsheetml/2006/main" count="758" uniqueCount="387">
  <si>
    <t>Name des Betriebes:</t>
  </si>
  <si>
    <t>Betriebsnummer:</t>
  </si>
  <si>
    <t>Bodenhilfsstoffe</t>
  </si>
  <si>
    <t>Kultursubstrate</t>
  </si>
  <si>
    <t>Pflanzenhilfsmittel</t>
  </si>
  <si>
    <t>Futtermittel</t>
  </si>
  <si>
    <t>Saatgut, Pflanzgut und Vermehrungsmaterial</t>
  </si>
  <si>
    <t>Landwirtschaftliche Nutztiere</t>
  </si>
  <si>
    <t>Stickstoffzufuhr durch Leguminosen</t>
  </si>
  <si>
    <t>Sonstige Stoffe</t>
  </si>
  <si>
    <t>Wirtschaftsdünger tierischer Herkunft</t>
  </si>
  <si>
    <t>sonstige organische Düngemittel</t>
  </si>
  <si>
    <t>Düngemittel</t>
  </si>
  <si>
    <t>Pflanzliche Erzeugnisse</t>
  </si>
  <si>
    <t>Tierische Erzeugnisse</t>
  </si>
  <si>
    <t>Quartal 1</t>
  </si>
  <si>
    <t>Quartal 2</t>
  </si>
  <si>
    <t>Quartal 3</t>
  </si>
  <si>
    <t>Quartal 4</t>
  </si>
  <si>
    <t>Gesamt</t>
  </si>
  <si>
    <t xml:space="preserve">kg N </t>
  </si>
  <si>
    <r>
      <rPr>
        <b/>
        <sz val="10"/>
        <rFont val="Arial"/>
        <family val="2"/>
      </rPr>
      <t>kg P</t>
    </r>
    <r>
      <rPr>
        <sz val="10"/>
        <rFont val="Candara"/>
        <family val="2"/>
      </rPr>
      <t>2</t>
    </r>
    <r>
      <rPr>
        <b/>
        <sz val="10"/>
        <rFont val="Arial"/>
        <family val="2"/>
      </rPr>
      <t>O</t>
    </r>
    <r>
      <rPr>
        <sz val="10"/>
        <rFont val="Candara"/>
        <family val="2"/>
      </rPr>
      <t>5</t>
    </r>
  </si>
  <si>
    <r>
      <rPr>
        <b/>
        <sz val="10"/>
        <rFont val="Arial"/>
        <family val="2"/>
      </rPr>
      <t>Datum</t>
    </r>
  </si>
  <si>
    <r>
      <rPr>
        <b/>
        <sz val="10"/>
        <rFont val="Arial"/>
        <family val="2"/>
      </rPr>
      <t>Kategorie Bilanz</t>
    </r>
  </si>
  <si>
    <r>
      <rPr>
        <b/>
        <sz val="10"/>
        <rFont val="Arial"/>
        <family val="2"/>
      </rPr>
      <t>Bezeichnung</t>
    </r>
  </si>
  <si>
    <r>
      <rPr>
        <b/>
        <sz val="10"/>
        <rFont val="Arial"/>
        <family val="2"/>
      </rPr>
      <t>Menge</t>
    </r>
  </si>
  <si>
    <r>
      <rPr>
        <b/>
        <sz val="10"/>
        <rFont val="Arial"/>
        <family val="2"/>
      </rPr>
      <t>Einheit</t>
    </r>
  </si>
  <si>
    <r>
      <rPr>
        <b/>
        <sz val="10"/>
        <rFont val="Arial"/>
        <family val="2"/>
      </rPr>
      <t>kg N/ Einheit</t>
    </r>
  </si>
  <si>
    <r>
      <rPr>
        <b/>
        <sz val="10"/>
        <rFont val="Arial"/>
        <family val="2"/>
      </rPr>
      <t>kg N gesamt</t>
    </r>
  </si>
  <si>
    <r>
      <rPr>
        <b/>
        <sz val="10"/>
        <rFont val="Arial"/>
        <family val="2"/>
      </rPr>
      <t>kg P</t>
    </r>
    <r>
      <rPr>
        <sz val="10"/>
        <rFont val="Candara"/>
        <family val="2"/>
      </rPr>
      <t>2</t>
    </r>
    <r>
      <rPr>
        <b/>
        <sz val="10"/>
        <rFont val="Arial"/>
        <family val="2"/>
      </rPr>
      <t>O</t>
    </r>
    <r>
      <rPr>
        <sz val="10"/>
        <rFont val="Candara"/>
        <family val="2"/>
      </rPr>
      <t>5</t>
    </r>
    <r>
      <rPr>
        <b/>
        <sz val="10"/>
        <rFont val="Arial"/>
        <family val="2"/>
      </rPr>
      <t>/ Einheit</t>
    </r>
  </si>
  <si>
    <r>
      <rPr>
        <b/>
        <sz val="10"/>
        <rFont val="Arial"/>
        <family val="2"/>
      </rPr>
      <t>kg P</t>
    </r>
    <r>
      <rPr>
        <sz val="10"/>
        <rFont val="Candara"/>
        <family val="2"/>
      </rPr>
      <t>2</t>
    </r>
    <r>
      <rPr>
        <b/>
        <sz val="10"/>
        <rFont val="Arial"/>
        <family val="2"/>
      </rPr>
      <t>O</t>
    </r>
    <r>
      <rPr>
        <sz val="10"/>
        <rFont val="Candara"/>
        <family val="2"/>
      </rPr>
      <t xml:space="preserve">5 </t>
    </r>
    <r>
      <rPr>
        <b/>
        <sz val="10"/>
        <rFont val="Arial"/>
        <family val="2"/>
      </rPr>
      <t>gesamt</t>
    </r>
  </si>
  <si>
    <t>dt</t>
  </si>
  <si>
    <t>t</t>
  </si>
  <si>
    <t>Anlage 1
(zu § 4 Absatz 2 Satz 3 und 4 und § 5 Absatz 2 Satz 2 Nummer 2)</t>
  </si>
  <si>
    <t>Stickstoff- und Phosphor-/Phosphatgehalte in pflanzlichen und tierischen Erzeugnissen, Futtermitteln, Saatgut einschließlich Pflanzgut und Vermehrungsmaterial, landwirtschaftlichen Nutztieren sowie Stickstoffzufuhr durch Leguminosen</t>
  </si>
  <si>
    <t>Tabelle 2</t>
  </si>
  <si>
    <t>Tabelle 5</t>
  </si>
  <si>
    <t>Tabelle 1</t>
  </si>
  <si>
    <t>Nährstoffgehalte pflanzlicher Erzeugnisse aus Ackerkulturen sowie in Saatgut einschließlich Pflanzgut und Vermehrungsmaterial</t>
  </si>
  <si>
    <t>Nährstoffgehalte von Gemüsekulturen und Erdbeeren</t>
  </si>
  <si>
    <t>Tabelle 3</t>
  </si>
  <si>
    <t>Nährstoffgehalte tierischer Erzeugnisse, von Zuchttieren (ggf. auch tote Tiere) sowie Schlachtgewicht</t>
  </si>
  <si>
    <t>Kultur</t>
  </si>
  <si>
    <t>Ernteprodukt</t>
  </si>
  <si>
    <t>% TM i. d. FM</t>
  </si>
  <si>
    <r>
      <t>HNV</t>
    </r>
    <r>
      <rPr>
        <vertAlign val="superscript"/>
        <sz val="8.5"/>
        <color indexed="8"/>
        <rFont val="Arial"/>
        <family val="2"/>
      </rPr>
      <t>1</t>
    </r>
    <r>
      <rPr>
        <sz val="8.5"/>
        <color indexed="8"/>
        <rFont val="Arial"/>
        <family val="2"/>
      </rPr>
      <t xml:space="preserve"> 1 : x</t>
    </r>
  </si>
  <si>
    <t>kg</t>
  </si>
  <si>
    <t>Nährstoffgehalt</t>
  </si>
  <si>
    <t>Erträge und Nährstoffgehalte, Grünland</t>
  </si>
  <si>
    <t>N/dt
FM</t>
  </si>
  <si>
    <r>
      <t>P</t>
    </r>
    <r>
      <rPr>
        <vertAlign val="subscript"/>
        <sz val="8.5"/>
        <color indexed="8"/>
        <rFont val="Arial"/>
        <family val="2"/>
      </rPr>
      <t>2</t>
    </r>
    <r>
      <rPr>
        <sz val="8.5"/>
        <color indexed="8"/>
        <rFont val="Arial"/>
        <family val="2"/>
      </rPr>
      <t>O</t>
    </r>
    <r>
      <rPr>
        <vertAlign val="subscript"/>
        <sz val="8.5"/>
        <color indexed="8"/>
        <rFont val="Arial"/>
        <family val="2"/>
      </rPr>
      <t>5</t>
    </r>
    <r>
      <rPr>
        <sz val="8.5"/>
        <color indexed="8"/>
        <rFont val="Arial"/>
        <family val="2"/>
      </rPr>
      <t>/dt
FM</t>
    </r>
  </si>
  <si>
    <r>
      <t>Stickstoffgehalt in kg N/100 dt FM</t>
    </r>
    <r>
      <rPr>
        <vertAlign val="superscript"/>
        <sz val="8.5"/>
        <color indexed="8"/>
        <rFont val="Arial"/>
        <family val="2"/>
      </rPr>
      <t>1</t>
    </r>
    <r>
      <rPr>
        <sz val="8.5"/>
        <color indexed="8"/>
        <rFont val="Arial"/>
        <family val="2"/>
      </rPr>
      <t xml:space="preserve"> Ganzpflanze</t>
    </r>
  </si>
  <si>
    <r>
      <t>kg N/100 dt FM</t>
    </r>
    <r>
      <rPr>
        <vertAlign val="superscript"/>
        <sz val="8.5"/>
        <color indexed="8"/>
        <rFont val="Arial"/>
        <family val="2"/>
      </rPr>
      <t>1</t>
    </r>
    <r>
      <rPr>
        <sz val="8.5"/>
        <color indexed="8"/>
        <rFont val="Arial"/>
        <family val="2"/>
      </rPr>
      <t xml:space="preserve"> Haupternte­produkt</t>
    </r>
  </si>
  <si>
    <r>
      <t>kg P</t>
    </r>
    <r>
      <rPr>
        <sz val="9.5"/>
        <color indexed="8"/>
        <rFont val="Candara"/>
        <family val="2"/>
      </rPr>
      <t>2</t>
    </r>
    <r>
      <rPr>
        <sz val="8.5"/>
        <color indexed="8"/>
        <rFont val="Arial"/>
        <family val="2"/>
      </rPr>
      <t>O</t>
    </r>
    <r>
      <rPr>
        <sz val="9.5"/>
        <color indexed="8"/>
        <rFont val="Candara"/>
        <family val="2"/>
      </rPr>
      <t>5/100</t>
    </r>
    <r>
      <rPr>
        <sz val="8.5"/>
        <color indexed="8"/>
        <rFont val="Arial"/>
        <family val="2"/>
      </rPr>
      <t xml:space="preserve"> dt FM</t>
    </r>
    <r>
      <rPr>
        <vertAlign val="superscript"/>
        <sz val="8.5"/>
        <color indexed="8"/>
        <rFont val="Arial"/>
        <family val="2"/>
      </rPr>
      <t>1</t>
    </r>
    <r>
      <rPr>
        <sz val="8.5"/>
        <color indexed="8"/>
        <rFont val="Arial"/>
        <family val="2"/>
      </rPr>
      <t xml:space="preserve"> Haupternte­produkt</t>
    </r>
  </si>
  <si>
    <t>Anzahl Nutzungen</t>
  </si>
  <si>
    <r>
      <t>Nährstoffgehalt in kg/dt TM</t>
    </r>
    <r>
      <rPr>
        <vertAlign val="superscript"/>
        <sz val="9.5"/>
        <color indexed="8"/>
        <rFont val="Candara"/>
        <family val="2"/>
      </rPr>
      <t>1</t>
    </r>
  </si>
  <si>
    <t>N</t>
  </si>
  <si>
    <r>
      <t>P</t>
    </r>
    <r>
      <rPr>
        <sz val="5"/>
        <color indexed="8"/>
        <rFont val="Arial Unicode MS"/>
        <family val="2"/>
      </rPr>
      <t>2</t>
    </r>
    <r>
      <rPr>
        <sz val="8.5"/>
        <color indexed="8"/>
        <rFont val="Arial"/>
        <family val="2"/>
      </rPr>
      <t>O</t>
    </r>
    <r>
      <rPr>
        <sz val="5"/>
        <color indexed="8"/>
        <rFont val="Arial Unicode MS"/>
        <family val="2"/>
      </rPr>
      <t>5</t>
    </r>
  </si>
  <si>
    <t>Schlachtgewicht in % Lebendgewicht</t>
  </si>
  <si>
    <t>Getreide, Körnermais</t>
  </si>
  <si>
    <t>Blumenkohl</t>
  </si>
  <si>
    <r>
      <t>P</t>
    </r>
    <r>
      <rPr>
        <sz val="9.5"/>
        <color indexed="8"/>
        <rFont val="Candara"/>
        <family val="2"/>
      </rPr>
      <t>2</t>
    </r>
    <r>
      <rPr>
        <sz val="8.5"/>
        <color indexed="8"/>
        <rFont val="Arial"/>
        <family val="2"/>
      </rPr>
      <t>O</t>
    </r>
    <r>
      <rPr>
        <sz val="9.5"/>
        <color indexed="8"/>
        <rFont val="Candara"/>
        <family val="2"/>
      </rPr>
      <t>5</t>
    </r>
  </si>
  <si>
    <t>kg/t</t>
  </si>
  <si>
    <t>alle</t>
  </si>
  <si>
    <t>männl. Tiere.</t>
  </si>
  <si>
    <t>weibl.  Tiere</t>
  </si>
  <si>
    <t>Milchkühe</t>
  </si>
  <si>
    <t>Weizen</t>
  </si>
  <si>
    <r>
      <t>Korn (12 % RP</t>
    </r>
    <r>
      <rPr>
        <vertAlign val="superscript"/>
        <sz val="8.5"/>
        <color indexed="8"/>
        <rFont val="Arial"/>
        <family val="2"/>
      </rPr>
      <t>2</t>
    </r>
    <r>
      <rPr>
        <sz val="8.5"/>
        <color indexed="8"/>
        <rFont val="Arial"/>
        <family val="2"/>
      </rPr>
      <t>)</t>
    </r>
  </si>
  <si>
    <t>-</t>
  </si>
  <si>
    <t>Brokkoli</t>
  </si>
  <si>
    <r>
      <t>1 Nutzung (40 dt/ha TM</t>
    </r>
    <r>
      <rPr>
        <vertAlign val="superscript"/>
        <sz val="8.5"/>
        <color indexed="8"/>
        <rFont val="Arial"/>
        <family val="2"/>
      </rPr>
      <t>1</t>
    </r>
    <r>
      <rPr>
        <sz val="8.5"/>
        <color indexed="8"/>
        <rFont val="Arial"/>
        <family val="2"/>
      </rPr>
      <t>)</t>
    </r>
  </si>
  <si>
    <t>Ganzpflanze</t>
  </si>
  <si>
    <t>Kuhmilch 3,2 % RP</t>
  </si>
  <si>
    <t>Stroh</t>
  </si>
  <si>
    <t>Buschbohne</t>
  </si>
  <si>
    <r>
      <t>2 Nutzungen (55 dt/ha TM</t>
    </r>
    <r>
      <rPr>
        <vertAlign val="superscript"/>
        <sz val="8.5"/>
        <color indexed="8"/>
        <rFont val="Arial"/>
        <family val="2"/>
      </rPr>
      <t>1</t>
    </r>
    <r>
      <rPr>
        <sz val="8.5"/>
        <color indexed="8"/>
        <rFont val="Arial"/>
        <family val="2"/>
      </rPr>
      <t>)</t>
    </r>
  </si>
  <si>
    <t>Kuhmilch 3,4 % RP</t>
  </si>
  <si>
    <r>
      <t>Korn + Stroh</t>
    </r>
    <r>
      <rPr>
        <vertAlign val="superscript"/>
        <sz val="8.5"/>
        <color indexed="8"/>
        <rFont val="Arial"/>
        <family val="2"/>
      </rPr>
      <t>3</t>
    </r>
  </si>
  <si>
    <t>Chicorée</t>
  </si>
  <si>
    <r>
      <t>3 Nutzungen (80 dt/ha TM</t>
    </r>
    <r>
      <rPr>
        <vertAlign val="superscript"/>
        <sz val="8.5"/>
        <color indexed="8"/>
        <rFont val="Arial"/>
        <family val="2"/>
      </rPr>
      <t>1</t>
    </r>
    <r>
      <rPr>
        <sz val="8.5"/>
        <color indexed="8"/>
        <rFont val="Arial"/>
        <family val="2"/>
      </rPr>
      <t>)</t>
    </r>
  </si>
  <si>
    <t>Kuhmilch 3,6 % RP</t>
  </si>
  <si>
    <r>
      <t>Korn (14 % RP</t>
    </r>
    <r>
      <rPr>
        <vertAlign val="superscript"/>
        <sz val="8.5"/>
        <color indexed="8"/>
        <rFont val="Arial"/>
        <family val="2"/>
      </rPr>
      <t>2</t>
    </r>
    <r>
      <rPr>
        <sz val="8.5"/>
        <color indexed="8"/>
        <rFont val="Arial"/>
        <family val="2"/>
      </rPr>
      <t>)</t>
    </r>
  </si>
  <si>
    <t>Chinakohl</t>
  </si>
  <si>
    <r>
      <t>4 Nutzungen (90 dt/ha TM</t>
    </r>
    <r>
      <rPr>
        <vertAlign val="superscript"/>
        <sz val="8.5"/>
        <color indexed="8"/>
        <rFont val="Arial"/>
        <family val="2"/>
      </rPr>
      <t>1</t>
    </r>
    <r>
      <rPr>
        <sz val="8.5"/>
        <color indexed="8"/>
        <rFont val="Arial"/>
        <family val="2"/>
      </rPr>
      <t>)</t>
    </r>
  </si>
  <si>
    <t>Stutenmilch</t>
  </si>
  <si>
    <t>Dill, Frischmarkt</t>
  </si>
  <si>
    <t>5 Nutzungen (110 dt/ha TM1)</t>
  </si>
  <si>
    <t>Rind, milchbetont</t>
  </si>
  <si>
    <t>Dill, Industrieware</t>
  </si>
  <si>
    <r>
      <t>1</t>
    </r>
    <r>
      <rPr>
        <sz val="6.5"/>
        <color indexed="8"/>
        <rFont val="Arial"/>
        <family val="2"/>
      </rPr>
      <t xml:space="preserve"> TM = Trockenmasse.</t>
    </r>
  </si>
  <si>
    <t>Rind, fleischbetont</t>
  </si>
  <si>
    <r>
      <t>Korn (16 % RP</t>
    </r>
    <r>
      <rPr>
        <vertAlign val="superscript"/>
        <sz val="8.5"/>
        <color indexed="8"/>
        <rFont val="Arial"/>
        <family val="2"/>
      </rPr>
      <t>2</t>
    </r>
    <r>
      <rPr>
        <sz val="8.5"/>
        <color indexed="8"/>
        <rFont val="Arial"/>
        <family val="2"/>
      </rPr>
      <t>)</t>
    </r>
  </si>
  <si>
    <t>Erdbeeren</t>
  </si>
  <si>
    <t>Schweine</t>
  </si>
  <si>
    <t>Feldsalat</t>
  </si>
  <si>
    <t>Tabelle 4</t>
  </si>
  <si>
    <t>Schafe</t>
  </si>
  <si>
    <t>Feldsalat, großblättrig</t>
  </si>
  <si>
    <t>Nährstoffgehalte von Einzelfuttermitteln</t>
  </si>
  <si>
    <t>Ziegen</t>
  </si>
  <si>
    <t>Wintergerste</t>
  </si>
  <si>
    <t>Gemüseerbse</t>
  </si>
  <si>
    <t>Pferde bis 5 Monate</t>
  </si>
  <si>
    <t>Grünkohl</t>
  </si>
  <si>
    <t>Einzelfuttermittel</t>
  </si>
  <si>
    <t>TM- Gehalt %</t>
  </si>
  <si>
    <t>Pferde 5-36 Monate</t>
  </si>
  <si>
    <t>Gurke, Einleger</t>
  </si>
  <si>
    <t>kg/t TM</t>
  </si>
  <si>
    <t>Legehennen</t>
  </si>
  <si>
    <r>
      <t>Korn (13 % RP</t>
    </r>
    <r>
      <rPr>
        <vertAlign val="superscript"/>
        <sz val="8.5"/>
        <color indexed="8"/>
        <rFont val="Arial"/>
        <family val="2"/>
      </rPr>
      <t>2</t>
    </r>
    <r>
      <rPr>
        <sz val="8.5"/>
        <color indexed="8"/>
        <rFont val="Arial"/>
        <family val="2"/>
      </rPr>
      <t>)</t>
    </r>
  </si>
  <si>
    <t>Knollenfenchel</t>
  </si>
  <si>
    <t>Altbrot</t>
  </si>
  <si>
    <t>Masthähnchen</t>
  </si>
  <si>
    <t>Kohlrabi</t>
  </si>
  <si>
    <r>
      <t>Apfeltrester</t>
    </r>
    <r>
      <rPr>
        <vertAlign val="superscript"/>
        <sz val="8.5"/>
        <color indexed="8"/>
        <rFont val="Arial"/>
        <family val="2"/>
      </rPr>
      <t>1</t>
    </r>
  </si>
  <si>
    <t>Puten</t>
  </si>
  <si>
    <t>Kohlrübe</t>
  </si>
  <si>
    <r>
      <t>Bierhefe, flüssig</t>
    </r>
    <r>
      <rPr>
        <vertAlign val="superscript"/>
        <sz val="8.5"/>
        <color indexed="8"/>
        <rFont val="Arial"/>
        <family val="2"/>
      </rPr>
      <t>1</t>
    </r>
  </si>
  <si>
    <t>Enten</t>
  </si>
  <si>
    <t>Roggen</t>
  </si>
  <si>
    <r>
      <t>Korn (11 % RP</t>
    </r>
    <r>
      <rPr>
        <vertAlign val="superscript"/>
        <sz val="8.5"/>
        <color indexed="8"/>
        <rFont val="Arial"/>
        <family val="2"/>
      </rPr>
      <t>2</t>
    </r>
    <r>
      <rPr>
        <sz val="8.5"/>
        <color indexed="8"/>
        <rFont val="Arial"/>
        <family val="2"/>
      </rPr>
      <t>)</t>
    </r>
  </si>
  <si>
    <t>Kürbis</t>
  </si>
  <si>
    <t>Biertreber, siliert</t>
  </si>
  <si>
    <t>Gänse</t>
  </si>
  <si>
    <t>Mairüben (mit Laub)</t>
  </si>
  <si>
    <r>
      <t>CCM</t>
    </r>
    <r>
      <rPr>
        <vertAlign val="superscript"/>
        <sz val="8.5"/>
        <color indexed="8"/>
        <rFont val="Arial"/>
        <family val="2"/>
      </rPr>
      <t>2</t>
    </r>
  </si>
  <si>
    <t>Kaninchen</t>
  </si>
  <si>
    <t>Möhre, Bund-</t>
  </si>
  <si>
    <t>Fischmehl</t>
  </si>
  <si>
    <t>Gehegewild</t>
  </si>
  <si>
    <t>Möhre, Industrie</t>
  </si>
  <si>
    <r>
      <t>Getreide, GPS</t>
    </r>
    <r>
      <rPr>
        <vertAlign val="superscript"/>
        <sz val="8.5"/>
        <color indexed="8"/>
        <rFont val="Arial"/>
        <family val="2"/>
      </rPr>
      <t>1</t>
    </r>
  </si>
  <si>
    <t>Möhre, Wasch-</t>
  </si>
  <si>
    <t>Getreideschlempe, frisch (Weizen)</t>
  </si>
  <si>
    <t>Schafwolle</t>
  </si>
  <si>
    <t>Pastinake</t>
  </si>
  <si>
    <t>Getreideschlempe, getrocknet (Weizen)</t>
  </si>
  <si>
    <t>Quelle: DLG (2014): Bilanzierung der Nährstoffausscheidungen landwirtschaftlicher Nutztiere, Arbeiten der DLG, Band 199, S. 14, 2. Auflage.</t>
  </si>
  <si>
    <t>Wintertriticale</t>
  </si>
  <si>
    <t>Petersilie, Blatt-, bis 1. Schnitt</t>
  </si>
  <si>
    <t>Haferschälkleie</t>
  </si>
  <si>
    <r>
      <t>1</t>
    </r>
    <r>
      <rPr>
        <vertAlign val="superscript"/>
        <sz val="7"/>
        <color indexed="8"/>
        <rFont val="Times New Roman"/>
        <family val="1"/>
      </rPr>
      <t xml:space="preserve">   </t>
    </r>
    <r>
      <rPr>
        <sz val="6.5"/>
        <color indexed="8"/>
        <rFont val="Arial"/>
        <family val="2"/>
      </rPr>
      <t>Quelle: Landwirtschaftskammer NRW.</t>
    </r>
  </si>
  <si>
    <t>Petersilie, Blatt-, nach einem Schnitt</t>
  </si>
  <si>
    <t>Kartoffeleiweiß</t>
  </si>
  <si>
    <r>
      <t>2</t>
    </r>
    <r>
      <rPr>
        <vertAlign val="superscript"/>
        <sz val="7"/>
        <color indexed="8"/>
        <rFont val="Times New Roman"/>
        <family val="1"/>
      </rPr>
      <t xml:space="preserve">   </t>
    </r>
    <r>
      <rPr>
        <sz val="6.5"/>
        <color indexed="8"/>
        <rFont val="Arial"/>
        <family val="2"/>
      </rPr>
      <t>Quelle: Landesanstalt für Landwirtschaft Bayern.</t>
    </r>
  </si>
  <si>
    <t>Petersilie, Wurzel-</t>
  </si>
  <si>
    <t>Kartoffelpülpe, siliert</t>
  </si>
  <si>
    <t>Porree</t>
  </si>
  <si>
    <t>Kartoffelschlempe, frisch</t>
  </si>
  <si>
    <t>Radies</t>
  </si>
  <si>
    <t>Rettich, Bund-</t>
  </si>
  <si>
    <t>Leinkuchen</t>
  </si>
  <si>
    <t>Sommerfuttergerste</t>
  </si>
  <si>
    <t>Rettich, deutsch</t>
  </si>
  <si>
    <t>Luzernegrünmehl</t>
  </si>
  <si>
    <t>Rettich, japanisch</t>
  </si>
  <si>
    <t>Magermilch, frisch</t>
  </si>
  <si>
    <t>Rhabarber ab Ertragsbeginn</t>
  </si>
  <si>
    <t>Rosenkohl</t>
  </si>
  <si>
    <t>Maiskleberfutter (23-35 % RP)</t>
  </si>
  <si>
    <t>Rote Rüben</t>
  </si>
  <si>
    <t>Malzkeime</t>
  </si>
  <si>
    <t>Rotkohl</t>
  </si>
  <si>
    <t>Maniok</t>
  </si>
  <si>
    <t>Braugerste</t>
  </si>
  <si>
    <r>
      <t>Korn (10 % RP</t>
    </r>
    <r>
      <rPr>
        <vertAlign val="superscript"/>
        <sz val="8.5"/>
        <color indexed="8"/>
        <rFont val="Arial"/>
        <family val="2"/>
      </rPr>
      <t>2</t>
    </r>
    <r>
      <rPr>
        <sz val="8.5"/>
        <color indexed="8"/>
        <rFont val="Arial"/>
        <family val="2"/>
      </rPr>
      <t>)</t>
    </r>
  </si>
  <si>
    <t>Rucola, Feinware</t>
  </si>
  <si>
    <t>Melasseschnitzel</t>
  </si>
  <si>
    <t>Rucola, Grobware</t>
  </si>
  <si>
    <r>
      <t>Molke, Permeat</t>
    </r>
    <r>
      <rPr>
        <vertAlign val="superscript"/>
        <sz val="8.5"/>
        <color indexed="8"/>
        <rFont val="Arial"/>
        <family val="2"/>
      </rPr>
      <t>1</t>
    </r>
  </si>
  <si>
    <t>Salate, Baby Leaf Lettuce</t>
  </si>
  <si>
    <t>Pressschnitzel, siliert</t>
  </si>
  <si>
    <t>Salate, Blatt-, grün (Lollo, Eichblatt, Krul)</t>
  </si>
  <si>
    <t>Salate, Blatt-, rot (Lollo, Eichblatt, Krul)</t>
  </si>
  <si>
    <t>Rapskuchen, fettarm</t>
  </si>
  <si>
    <t>Salate, Eissalat</t>
  </si>
  <si>
    <t>Roggengrießkleie</t>
  </si>
  <si>
    <t>Hafer</t>
  </si>
  <si>
    <t>Salate, Endivien, Frisée</t>
  </si>
  <si>
    <t>Roggenkleie</t>
  </si>
  <si>
    <t>Salate, Endivien, glattblättrig</t>
  </si>
  <si>
    <r>
      <t>Rübenkleinteile</t>
    </r>
    <r>
      <rPr>
        <vertAlign val="superscript"/>
        <sz val="8.5"/>
        <color indexed="8"/>
        <rFont val="Arial"/>
        <family val="2"/>
      </rPr>
      <t>1</t>
    </r>
  </si>
  <si>
    <t>Salate, Kopfsalat</t>
  </si>
  <si>
    <t>Salate, Radicchio</t>
  </si>
  <si>
    <t>Salate, verschiedene Arten</t>
  </si>
  <si>
    <t>Sojaschalen</t>
  </si>
  <si>
    <t>Salate, Romana</t>
  </si>
  <si>
    <t>Getreide</t>
  </si>
  <si>
    <t>Salate, Romana Herzen</t>
  </si>
  <si>
    <r>
      <t>Sonnenblumen, GPS</t>
    </r>
    <r>
      <rPr>
        <vertAlign val="superscript"/>
        <sz val="8.5"/>
        <color indexed="8"/>
        <rFont val="Arial"/>
        <family val="2"/>
      </rPr>
      <t>2</t>
    </r>
  </si>
  <si>
    <t>Körnermais</t>
  </si>
  <si>
    <t>Salate, Zuckerhut</t>
  </si>
  <si>
    <t>Sauermolke, frisch</t>
  </si>
  <si>
    <t>Schnittlauch, gesät, bis 1. Schnitt</t>
  </si>
  <si>
    <t>Süßmolke, frisch</t>
  </si>
  <si>
    <t>Schnittlauch, gesät, nach einem Schnitt</t>
  </si>
  <si>
    <t>Trockenschnitzel</t>
  </si>
  <si>
    <t>Schnittlauch, Anbau für Treiberei</t>
  </si>
  <si>
    <t>Vollmilch, frisch</t>
  </si>
  <si>
    <t>Schwarzwurzel</t>
  </si>
  <si>
    <t>Weizengrießkleie</t>
  </si>
  <si>
    <t>Sellerie, Bund-</t>
  </si>
  <si>
    <t>Weizenkleie</t>
  </si>
  <si>
    <t>Einjährige Körnerleguminosen</t>
  </si>
  <si>
    <t>Sellerie, Knollen-</t>
  </si>
  <si>
    <t>Weizennachmehl</t>
  </si>
  <si>
    <t>Ackerbohne</t>
  </si>
  <si>
    <r>
      <t>Korn (30 % RP</t>
    </r>
    <r>
      <rPr>
        <vertAlign val="superscript"/>
        <sz val="8.5"/>
        <color indexed="8"/>
        <rFont val="Arial"/>
        <family val="2"/>
      </rPr>
      <t>2</t>
    </r>
    <r>
      <rPr>
        <sz val="8.5"/>
        <color indexed="8"/>
        <rFont val="Arial"/>
        <family val="2"/>
      </rPr>
      <t>)</t>
    </r>
  </si>
  <si>
    <t>Sellerie, Stangen-</t>
  </si>
  <si>
    <t>Spargel ab Ertragsbeginn</t>
  </si>
  <si>
    <t>Spinat, Blatt-, FM, Baby</t>
  </si>
  <si>
    <t>Erbse</t>
  </si>
  <si>
    <r>
      <t>Korn (26 % RP</t>
    </r>
    <r>
      <rPr>
        <vertAlign val="superscript"/>
        <sz val="8.5"/>
        <color indexed="8"/>
        <rFont val="Arial"/>
        <family val="2"/>
      </rPr>
      <t>2</t>
    </r>
    <r>
      <rPr>
        <sz val="8.5"/>
        <color indexed="8"/>
        <rFont val="Arial"/>
        <family val="2"/>
      </rPr>
      <t>)</t>
    </r>
  </si>
  <si>
    <t>Spinat, Blatt-, Standard</t>
  </si>
  <si>
    <t>Spinat, Hack, Standard</t>
  </si>
  <si>
    <t>Stangenbohne, Standard</t>
  </si>
  <si>
    <t>Lupine blau</t>
  </si>
  <si>
    <r>
      <t>Korn (33 % RP</t>
    </r>
    <r>
      <rPr>
        <vertAlign val="superscript"/>
        <sz val="8.5"/>
        <color indexed="8"/>
        <rFont val="Arial"/>
        <family val="2"/>
      </rPr>
      <t>2</t>
    </r>
    <r>
      <rPr>
        <sz val="8.5"/>
        <color indexed="8"/>
        <rFont val="Arial"/>
        <family val="2"/>
      </rPr>
      <t>)</t>
    </r>
  </si>
  <si>
    <t>Weißkohl, Frischmarkt</t>
  </si>
  <si>
    <t>Weißkohl, Industrie</t>
  </si>
  <si>
    <t>Sojabohne</t>
  </si>
  <si>
    <r>
      <t>Korn (32 % RP</t>
    </r>
    <r>
      <rPr>
        <vertAlign val="superscript"/>
        <sz val="8.5"/>
        <color indexed="8"/>
        <rFont val="Arial"/>
        <family val="2"/>
      </rPr>
      <t>2</t>
    </r>
    <r>
      <rPr>
        <sz val="8.5"/>
        <color indexed="8"/>
        <rFont val="Arial"/>
        <family val="2"/>
      </rPr>
      <t>)</t>
    </r>
  </si>
  <si>
    <t>Wirsing</t>
  </si>
  <si>
    <t>Zucchini</t>
  </si>
  <si>
    <t>Zuckermais</t>
  </si>
  <si>
    <t>Ölfrüchte</t>
  </si>
  <si>
    <t>Zwiebel, Bund-</t>
  </si>
  <si>
    <t>Raps</t>
  </si>
  <si>
    <r>
      <t>Korn (23 % RP</t>
    </r>
    <r>
      <rPr>
        <vertAlign val="superscript"/>
        <sz val="8.5"/>
        <color indexed="8"/>
        <rFont val="Arial"/>
        <family val="2"/>
      </rPr>
      <t>2</t>
    </r>
    <r>
      <rPr>
        <sz val="8.5"/>
        <color indexed="8"/>
        <rFont val="Arial"/>
        <family val="2"/>
      </rPr>
      <t>)</t>
    </r>
  </si>
  <si>
    <t>Zwiebel, Trocken-</t>
  </si>
  <si>
    <t>Sonnenblume</t>
  </si>
  <si>
    <r>
      <t>Korn (20 % RP</t>
    </r>
    <r>
      <rPr>
        <vertAlign val="superscript"/>
        <sz val="8.5"/>
        <color indexed="8"/>
        <rFont val="Arial"/>
        <family val="2"/>
      </rPr>
      <t>2</t>
    </r>
    <r>
      <rPr>
        <sz val="8.5"/>
        <color indexed="8"/>
        <rFont val="Arial"/>
        <family val="2"/>
      </rPr>
      <t>)</t>
    </r>
  </si>
  <si>
    <t>Senf</t>
  </si>
  <si>
    <t>Korn</t>
  </si>
  <si>
    <t>5,0s</t>
  </si>
  <si>
    <t>Öllein</t>
  </si>
  <si>
    <t>Faserpflanzen</t>
  </si>
  <si>
    <t>Flachs (Faserlein)</t>
  </si>
  <si>
    <t>Hanf (100-150 dt/ha TM)</t>
  </si>
  <si>
    <t>Miscanthus (150-200 dt/ha TM)</t>
  </si>
  <si>
    <t>so</t>
  </si>
  <si>
    <t>Hackfrüchte</t>
  </si>
  <si>
    <t>Kartoffel</t>
  </si>
  <si>
    <t>Knolle</t>
  </si>
  <si>
    <t>Kraut</t>
  </si>
  <si>
    <r>
      <t>Knolle + Kraut</t>
    </r>
    <r>
      <rPr>
        <vertAlign val="superscript"/>
        <sz val="8.5"/>
        <color indexed="8"/>
        <rFont val="Arial"/>
        <family val="2"/>
      </rPr>
      <t>3</t>
    </r>
  </si>
  <si>
    <t>Zuckerrübe</t>
  </si>
  <si>
    <t>Rübe</t>
  </si>
  <si>
    <t>Blatt</t>
  </si>
  <si>
    <t>1s</t>
  </si>
  <si>
    <r>
      <t>Rübe + Blatt</t>
    </r>
    <r>
      <rPr>
        <vertAlign val="superscript"/>
        <sz val="8.5"/>
        <color indexed="8"/>
        <rFont val="Arial"/>
        <family val="2"/>
      </rPr>
      <t>3</t>
    </r>
  </si>
  <si>
    <t>Gehaltsrübe</t>
  </si>
  <si>
    <t>Massenrübe</t>
  </si>
  <si>
    <t>Futterpflanzen</t>
  </si>
  <si>
    <t>Silomais</t>
  </si>
  <si>
    <t>Rotklee</t>
  </si>
  <si>
    <t>Luzerne</t>
  </si>
  <si>
    <t>Kleegras</t>
  </si>
  <si>
    <t>Luzernegras</t>
  </si>
  <si>
    <t>Weidelgras (Ackergras)</t>
  </si>
  <si>
    <t>Futterzwischenfrüchte</t>
  </si>
  <si>
    <t>Vermehrungspflanzen</t>
  </si>
  <si>
    <t>Grassamenvermehrung</t>
  </si>
  <si>
    <t>Samen</t>
  </si>
  <si>
    <r>
      <t>Samen + Stroh</t>
    </r>
    <r>
      <rPr>
        <vertAlign val="superscript"/>
        <sz val="8.5"/>
        <color indexed="8"/>
        <rFont val="Arial"/>
        <family val="2"/>
      </rPr>
      <t>3</t>
    </r>
  </si>
  <si>
    <t>Klee-, Luzernevermehrung</t>
  </si>
  <si>
    <t>Tabelle 6</t>
  </si>
  <si>
    <t>Haupternteprodukt</t>
  </si>
  <si>
    <t>Mittl. Ertrag</t>
  </si>
  <si>
    <t>Symbiotische N-Bindung bezogen auf Haupternteprodukt</t>
  </si>
  <si>
    <r>
      <t>TM</t>
    </r>
    <r>
      <rPr>
        <vertAlign val="superscript"/>
        <sz val="8.5"/>
        <color indexed="8"/>
        <rFont val="Arial"/>
        <family val="2"/>
      </rPr>
      <t>1</t>
    </r>
    <r>
      <rPr>
        <sz val="8.5"/>
        <color indexed="8"/>
        <rFont val="Arial"/>
        <family val="2"/>
      </rPr>
      <t xml:space="preserve"> %</t>
    </r>
  </si>
  <si>
    <r>
      <t>dt/ha FM</t>
    </r>
    <r>
      <rPr>
        <vertAlign val="superscript"/>
        <sz val="8.5"/>
        <color indexed="8"/>
        <rFont val="Arial"/>
        <family val="2"/>
      </rPr>
      <t>2</t>
    </r>
  </si>
  <si>
    <t>kg N/ha</t>
  </si>
  <si>
    <r>
      <t>kg N/dt FM</t>
    </r>
    <r>
      <rPr>
        <vertAlign val="superscript"/>
        <sz val="8.5"/>
        <color indexed="8"/>
        <rFont val="Arial"/>
        <family val="2"/>
      </rPr>
      <t>2</t>
    </r>
    <r>
      <rPr>
        <sz val="8.5"/>
        <color indexed="8"/>
        <rFont val="Arial"/>
        <family val="2"/>
      </rPr>
      <t xml:space="preserve"> Ernteprodukt</t>
    </r>
  </si>
  <si>
    <t>Körner</t>
  </si>
  <si>
    <t>Korn (30 % RP)</t>
  </si>
  <si>
    <t>Korn (26 % RP)</t>
  </si>
  <si>
    <t>Linse</t>
  </si>
  <si>
    <t>Lupine, blau</t>
  </si>
  <si>
    <t>Korn (33 % RP)</t>
  </si>
  <si>
    <t>Sojabohnen</t>
  </si>
  <si>
    <t>Korn (32 % RP)</t>
  </si>
  <si>
    <t>Trockenspeiseerbse</t>
  </si>
  <si>
    <t>Wicke</t>
  </si>
  <si>
    <t>Esparsette</t>
  </si>
  <si>
    <t>Futtererbse</t>
  </si>
  <si>
    <t>Klee</t>
  </si>
  <si>
    <t>Klee : Gras (50:50)</t>
  </si>
  <si>
    <t>Klee : Gras (70:30)</t>
  </si>
  <si>
    <t>Kleegras (30:70)</t>
  </si>
  <si>
    <t>Lupine, Futter</t>
  </si>
  <si>
    <t>Luzerne : Gras (50:50)</t>
  </si>
  <si>
    <t>Luzerne : Gras (70:30)</t>
  </si>
  <si>
    <t>Luzernegras (30:70)</t>
  </si>
  <si>
    <t>Serradella</t>
  </si>
  <si>
    <t>Sonst. einjährige Leguminosenfutterpflanzen</t>
  </si>
  <si>
    <t>Wicke, Futter</t>
  </si>
  <si>
    <r>
      <t>1</t>
    </r>
    <r>
      <rPr>
        <vertAlign val="superscript"/>
        <sz val="7"/>
        <color indexed="8"/>
        <rFont val="Times New Roman"/>
        <family val="1"/>
      </rPr>
      <t xml:space="preserve">   </t>
    </r>
    <r>
      <rPr>
        <sz val="6.5"/>
        <color indexed="8"/>
        <rFont val="Arial"/>
        <family val="2"/>
      </rPr>
      <t>TM = Trockenmasse.</t>
    </r>
  </si>
  <si>
    <r>
      <t>2</t>
    </r>
    <r>
      <rPr>
        <vertAlign val="superscript"/>
        <sz val="7"/>
        <color indexed="8"/>
        <rFont val="Times New Roman"/>
        <family val="1"/>
      </rPr>
      <t xml:space="preserve">   </t>
    </r>
    <r>
      <rPr>
        <sz val="6.5"/>
        <color indexed="8"/>
        <rFont val="Arial"/>
        <family val="2"/>
      </rPr>
      <t>FM = Frischmasse.</t>
    </r>
  </si>
  <si>
    <t>Zeitraum von … bis …</t>
  </si>
  <si>
    <t>01.04.-30.06.</t>
  </si>
  <si>
    <t>01.01.-31.03.</t>
  </si>
  <si>
    <t>01.10.-31.12.</t>
  </si>
  <si>
    <t>01.07.-30.09.</t>
  </si>
  <si>
    <t>100 dt</t>
  </si>
  <si>
    <r>
      <t>m</t>
    </r>
    <r>
      <rPr>
        <vertAlign val="superscript"/>
        <sz val="10"/>
        <color indexed="9"/>
        <rFont val="Arial"/>
        <family val="2"/>
      </rPr>
      <t>3</t>
    </r>
  </si>
  <si>
    <t>Kästchen in dieser Farbe sind Eingabefelder</t>
  </si>
  <si>
    <t>Kästchen in dieser Farbe können nicht verändert werden</t>
  </si>
  <si>
    <t>Zur Bedienung:</t>
  </si>
  <si>
    <t>Kästchen in dieser Farbe haben Auswahlfelder (Dropdown - Auswahlliste)</t>
  </si>
  <si>
    <r>
      <t>56</t>
    </r>
    <r>
      <rPr>
        <vertAlign val="superscript"/>
        <sz val="8.5"/>
        <color indexed="8"/>
        <rFont val="Arial"/>
        <family val="2"/>
      </rPr>
      <t>1</t>
    </r>
  </si>
  <si>
    <r>
      <t>54</t>
    </r>
    <r>
      <rPr>
        <vertAlign val="superscript"/>
        <sz val="8.5"/>
        <color indexed="8"/>
        <rFont val="Arial"/>
        <family val="2"/>
      </rPr>
      <t>1</t>
    </r>
  </si>
  <si>
    <r>
      <t>46</t>
    </r>
    <r>
      <rPr>
        <vertAlign val="superscript"/>
        <sz val="8.5"/>
        <color indexed="8"/>
        <rFont val="Arial"/>
        <family val="2"/>
      </rPr>
      <t>1</t>
    </r>
  </si>
  <si>
    <r>
      <t>58</t>
    </r>
    <r>
      <rPr>
        <vertAlign val="superscript"/>
        <sz val="8.5"/>
        <color indexed="8"/>
        <rFont val="Arial"/>
        <family val="2"/>
      </rPr>
      <t>1</t>
    </r>
  </si>
  <si>
    <r>
      <t>50</t>
    </r>
    <r>
      <rPr>
        <vertAlign val="superscript"/>
        <sz val="8.5"/>
        <color indexed="8"/>
        <rFont val="Arial"/>
        <family val="2"/>
      </rPr>
      <t>1</t>
    </r>
  </si>
  <si>
    <r>
      <t>79</t>
    </r>
    <r>
      <rPr>
        <vertAlign val="superscript"/>
        <sz val="8.5"/>
        <color indexed="8"/>
        <rFont val="Arial"/>
        <family val="2"/>
      </rPr>
      <t>2</t>
    </r>
  </si>
  <si>
    <r>
      <t>48</t>
    </r>
    <r>
      <rPr>
        <vertAlign val="superscript"/>
        <sz val="8.5"/>
        <color indexed="8"/>
        <rFont val="Arial"/>
        <family val="2"/>
      </rPr>
      <t>2</t>
    </r>
  </si>
  <si>
    <t>NPK 3*15</t>
  </si>
  <si>
    <t>Bitte auf richtige Zuordnung der Gehalte zu gewählten Einheit achten!</t>
  </si>
  <si>
    <t>Teltower Rübchen (Herbstanbau)</t>
  </si>
  <si>
    <t>Sojaextraktions-schrot 48 % RP (HP aus geschälter Saat)</t>
  </si>
  <si>
    <t>Sojaextraktions-schrot 44 % RP (aus ungeschälter Saat)</t>
  </si>
  <si>
    <t>Sonnenblumen-extraktions-schrot, aus teilgeschälter Saat</t>
  </si>
  <si>
    <t>Zuckerrüben-melasse</t>
  </si>
  <si>
    <t>Maiskeim-extraktions-schrot (aus der Stärkeindustrie)</t>
  </si>
  <si>
    <t>Hühnerei       1 000 Stück (a 62,5 g)</t>
  </si>
  <si>
    <t>Leinextraktions-schrot</t>
  </si>
  <si>
    <t>Rapsextraktions-schrot</t>
  </si>
  <si>
    <t>TBA Lenz verendete Milchkuh</t>
  </si>
  <si>
    <t>Bitte auf richtige Zuordnung der Gehalte der Tabellen in Blatt "StoffBilV Anlage 1" zu gewählten Einheit achten!</t>
  </si>
  <si>
    <t>K=Kennzeichnung</t>
  </si>
  <si>
    <t>A=Analyse</t>
  </si>
  <si>
    <t>R=Richtwert</t>
  </si>
  <si>
    <t>Grundlage
Gehalts-angaben</t>
  </si>
  <si>
    <t>In der letzten Spalte kann die Grundlage für die Ermittlung der Nährstoffgehalte (Kennzeichnung, Analyse oder Richtwert) ausgewählt werden.</t>
  </si>
  <si>
    <t>In den ersten Zeilen des Quartals 1 stehen Beispiele, diese können überschrieben oder müssen gelöscht werden .</t>
  </si>
  <si>
    <t>Auf dem Tabellenblatt "Dateneingabe in BESyD" wird gezeigt, wie die ermittelten Jahresummen z.B ins BESyD übernommen werden können.</t>
  </si>
  <si>
    <t>XX.XX.20XX</t>
  </si>
  <si>
    <r>
      <t>Die Stoffstrombilanz-Verordnung dient der Konkretisierung des § 11a Absatz 1 und 2 Düngegesetz (DüngG) und verpflichtet bestimmte Betriebe zu einer Bilanz, die sogenannte Stoffstrombilanz, anzufertigen.
Die Regelungen der StoffBilV gelten ab 2023 nur für Betriebe, die entweder
1. mehr als 50 GVE ( auch flächenlose Betriebe) halten oder &gt; 20 ha landwirtschaftlicher Nutzfläche bewirtschaften</t>
    </r>
    <r>
      <rPr>
        <sz val="12"/>
        <color indexed="8"/>
        <rFont val="Arial"/>
        <family val="2"/>
      </rPr>
      <t xml:space="preserve">
</t>
    </r>
    <r>
      <rPr>
        <u val="single"/>
        <sz val="12"/>
        <color indexed="8"/>
        <rFont val="Arial"/>
        <family val="2"/>
      </rPr>
      <t>oder</t>
    </r>
    <r>
      <rPr>
        <sz val="12"/>
        <color indexed="8"/>
        <rFont val="Arial"/>
        <family val="2"/>
      </rPr>
      <t xml:space="preserve">
2. keine der oben genannten Vorraussetzung erfüllen, wenn sie mehr als 750 kg Gesamt-N mit betriebsfremden Wirtschaftsdünger im Bilanzjahr aufnehmen,
</t>
    </r>
    <r>
      <rPr>
        <u val="single"/>
        <sz val="12"/>
        <color indexed="8"/>
        <rFont val="Arial"/>
        <family val="2"/>
      </rPr>
      <t>oder</t>
    </r>
    <r>
      <rPr>
        <sz val="12"/>
        <color indexed="8"/>
        <rFont val="Arial"/>
        <family val="2"/>
      </rPr>
      <t xml:space="preserve">
3. eine Biogasanlage unterhalten und mit einem der o.g. Betriebe in einem funktionalen Zusammenhang stehen, wenn dem Betrieb Wirtschaftsdünger aus diesem Betrieb oder sonst außerhalb des Betriebs anfallender Wirtschaftsdünger zugeführt wird.
Dem Betrieb zugeführte oder vom Betrieb abgegebene Nährstoffmengen  an Stickstoff und Phosphor, einschließlich der zur Ermittlung angewendeten Verfahren sind aufzuzeichnen, spätestens 3 Monate nach der jeweiligen Zu- oder Abfuhr.</t>
    </r>
  </si>
  <si>
    <t>N-Bindung durch Leguminosen</t>
  </si>
  <si>
    <r>
      <t>TM</t>
    </r>
    <r>
      <rPr>
        <vertAlign val="superscript"/>
        <sz val="12"/>
        <rFont val="Arial"/>
        <family val="2"/>
      </rPr>
      <t>1</t>
    </r>
    <r>
      <rPr>
        <sz val="12"/>
        <rFont val="Arial"/>
        <family val="2"/>
      </rPr>
      <t xml:space="preserve"> %</t>
    </r>
  </si>
  <si>
    <r>
      <t>dt/ha FM</t>
    </r>
    <r>
      <rPr>
        <vertAlign val="superscript"/>
        <sz val="12"/>
        <rFont val="Arial"/>
        <family val="2"/>
      </rPr>
      <t>2</t>
    </r>
  </si>
  <si>
    <t>ha</t>
  </si>
  <si>
    <t>dt/ha</t>
  </si>
  <si>
    <t>kg N/dt</t>
  </si>
  <si>
    <t>kg N ges.</t>
  </si>
  <si>
    <t>Fertigro C N, 9</t>
  </si>
  <si>
    <t>Kultur Haupternteprodukt</t>
  </si>
  <si>
    <t>TM1 %</t>
  </si>
  <si>
    <t>dt/ha FM2</t>
  </si>
  <si>
    <t>kg N/dt FM2 Ernteprodukt</t>
  </si>
  <si>
    <t>Grünland pauschal (Hauptwachstumsphase 1.4.-30.6.)</t>
  </si>
  <si>
    <t>mindestens 20 
siehe Datensammlung Tab.14</t>
  </si>
  <si>
    <t>Fertigro M N, 7</t>
  </si>
  <si>
    <t>Ackerbohne   Korn (30 % RP )</t>
  </si>
  <si>
    <t>Kemira/Kemistar 22</t>
  </si>
  <si>
    <t>Erbse   Korn (26 % RP )</t>
  </si>
  <si>
    <t>Kemira/Kemistar SAN 24</t>
  </si>
  <si>
    <t>Trockenspeiseerbse   Korn (26 % RP )</t>
  </si>
  <si>
    <t>Nitromag (Stickstoffmagnesia)</t>
  </si>
  <si>
    <t>Trockenspeisebohne   Korn (30 % RP )</t>
  </si>
  <si>
    <t>Nutribor, 6</t>
  </si>
  <si>
    <t>Lupine, blau   Korn (33 % RP )</t>
  </si>
  <si>
    <t>Nutrimix, 8</t>
  </si>
  <si>
    <t>Lupine, weiß   Korn (35 % RP )</t>
  </si>
  <si>
    <t>PIAGRAN, 46</t>
  </si>
  <si>
    <t>Lupine, gelb   Korn (45 % RP )</t>
  </si>
  <si>
    <t>PIAMON 33 S</t>
  </si>
  <si>
    <t>Wicke   Korn (26 % RP )</t>
  </si>
  <si>
    <t>Stickstoffmagnesia</t>
  </si>
  <si>
    <t>Linse   Korn (26 % RP )</t>
  </si>
  <si>
    <t>Thomasmehl 18</t>
  </si>
  <si>
    <t>Sojabohne   Korn (32 % RP )</t>
  </si>
  <si>
    <t>Superphosphat 18</t>
  </si>
  <si>
    <t>Sonst. einjährige Körnerleguminosen   Korn</t>
  </si>
  <si>
    <r>
      <t>1</t>
    </r>
    <r>
      <rPr>
        <vertAlign val="superscript"/>
        <sz val="8"/>
        <color indexed="8"/>
        <rFont val="Times New Roman"/>
        <family val="1"/>
      </rPr>
      <t xml:space="preserve">   </t>
    </r>
    <r>
      <rPr>
        <sz val="8"/>
        <color indexed="8"/>
        <rFont val="Arial"/>
        <family val="2"/>
      </rPr>
      <t>TM = Trockenmasse.</t>
    </r>
  </si>
  <si>
    <t>gesamt</t>
  </si>
  <si>
    <t>Novaphos 17+7</t>
  </si>
  <si>
    <t>Kleegras 30 : 70   Ganzpflanze</t>
  </si>
  <si>
    <r>
      <t>2</t>
    </r>
    <r>
      <rPr>
        <vertAlign val="superscript"/>
        <sz val="8"/>
        <color indexed="8"/>
        <rFont val="Times New Roman"/>
        <family val="1"/>
      </rPr>
      <t xml:space="preserve">   </t>
    </r>
    <r>
      <rPr>
        <sz val="8"/>
        <color indexed="8"/>
        <rFont val="Arial"/>
        <family val="2"/>
      </rPr>
      <t>FM = Frischmasse.</t>
    </r>
  </si>
  <si>
    <t>Novaphos 23</t>
  </si>
  <si>
    <t>Kleegras 50 : 50   Ganzpflanze</t>
  </si>
  <si>
    <t xml:space="preserve"> siehe "Datensammlung Düngerecht" Tabellen 1,2,4,6 und 14 unter </t>
  </si>
  <si>
    <t>https://lsnq.de/HinweiseDatensammlung2020</t>
  </si>
  <si>
    <t>Mit dem Tabellenblatt "Hilfstab.Leguminosen" kann die Zufuhr über die legume Stickstoffbindung berechnet werden.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</si>
</sst>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89">
    <font>
      <sz val="10"/>
      <name val="Arial"/>
      <family val="0"/>
    </font>
    <font>
      <sz val="11"/>
      <color indexed="8"/>
      <name val="Arial"/>
      <family val="2"/>
    </font>
    <font>
      <b/>
      <sz val="12"/>
      <name val="Arial"/>
      <family val="2"/>
    </font>
    <font>
      <b/>
      <sz val="10"/>
      <name val="Arial"/>
      <family val="2"/>
    </font>
    <font>
      <sz val="10"/>
      <name val="Candara"/>
      <family val="2"/>
    </font>
    <font>
      <sz val="8.5"/>
      <color indexed="8"/>
      <name val="Arial"/>
      <family val="2"/>
    </font>
    <font>
      <vertAlign val="superscript"/>
      <sz val="8.5"/>
      <color indexed="8"/>
      <name val="Arial"/>
      <family val="2"/>
    </font>
    <font>
      <vertAlign val="subscript"/>
      <sz val="8.5"/>
      <color indexed="8"/>
      <name val="Arial"/>
      <family val="2"/>
    </font>
    <font>
      <sz val="9.5"/>
      <color indexed="8"/>
      <name val="Candara"/>
      <family val="2"/>
    </font>
    <font>
      <vertAlign val="superscript"/>
      <sz val="9.5"/>
      <color indexed="8"/>
      <name val="Candara"/>
      <family val="2"/>
    </font>
    <font>
      <sz val="5"/>
      <color indexed="8"/>
      <name val="Arial Unicode MS"/>
      <family val="2"/>
    </font>
    <font>
      <sz val="6.5"/>
      <color indexed="8"/>
      <name val="Arial"/>
      <family val="2"/>
    </font>
    <font>
      <vertAlign val="superscript"/>
      <sz val="7"/>
      <color indexed="8"/>
      <name val="Times New Roman"/>
      <family val="1"/>
    </font>
    <font>
      <vertAlign val="superscript"/>
      <sz val="10"/>
      <color indexed="9"/>
      <name val="Arial"/>
      <family val="2"/>
    </font>
    <font>
      <sz val="9"/>
      <name val="Tahoma"/>
      <family val="2"/>
    </font>
    <font>
      <b/>
      <sz val="9"/>
      <name val="Tahoma"/>
      <family val="2"/>
    </font>
    <font>
      <u val="single"/>
      <sz val="12"/>
      <color indexed="8"/>
      <name val="Arial"/>
      <family val="2"/>
    </font>
    <font>
      <sz val="12"/>
      <color indexed="8"/>
      <name val="Arial"/>
      <family val="2"/>
    </font>
    <font>
      <sz val="10"/>
      <color indexed="9"/>
      <name val="Arial"/>
      <family val="2"/>
    </font>
    <font>
      <sz val="12"/>
      <name val="Arial"/>
      <family val="2"/>
    </font>
    <font>
      <vertAlign val="superscript"/>
      <sz val="12"/>
      <name val="Arial"/>
      <family val="2"/>
    </font>
    <font>
      <sz val="9"/>
      <name val="Arial"/>
      <family val="2"/>
    </font>
    <font>
      <b/>
      <sz val="10"/>
      <color indexed="9"/>
      <name val="Arial"/>
      <family val="2"/>
    </font>
    <font>
      <sz val="8"/>
      <name val="Arial"/>
      <family val="2"/>
    </font>
    <font>
      <b/>
      <sz val="9"/>
      <name val="Arial"/>
      <family val="2"/>
    </font>
    <font>
      <vertAlign val="superscript"/>
      <sz val="8"/>
      <color indexed="8"/>
      <name val="Times New Roman"/>
      <family val="1"/>
    </font>
    <font>
      <sz val="8"/>
      <color indexed="8"/>
      <name val="Arial"/>
      <family val="2"/>
    </font>
    <font>
      <sz val="11"/>
      <color indexed="9"/>
      <name val="Arial"/>
      <family val="2"/>
    </font>
    <font>
      <b/>
      <sz val="11"/>
      <color indexed="63"/>
      <name val="Arial"/>
      <family val="2"/>
    </font>
    <font>
      <b/>
      <sz val="11"/>
      <color indexed="52"/>
      <name val="Arial"/>
      <family val="2"/>
    </font>
    <font>
      <u val="single"/>
      <sz val="10"/>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family val="2"/>
    </font>
    <font>
      <sz val="5"/>
      <color indexed="8"/>
      <name val="Courier New"/>
      <family val="3"/>
    </font>
    <font>
      <b/>
      <sz val="8.5"/>
      <color indexed="8"/>
      <name val="Arial"/>
      <family val="2"/>
    </font>
    <font>
      <sz val="12"/>
      <color indexed="8"/>
      <name val="Courier New"/>
      <family val="3"/>
    </font>
    <font>
      <vertAlign val="superscript"/>
      <sz val="6.5"/>
      <color indexed="8"/>
      <name val="Arial"/>
      <family val="2"/>
    </font>
    <font>
      <b/>
      <sz val="11"/>
      <color indexed="10"/>
      <name val="Arial"/>
      <family val="2"/>
    </font>
    <font>
      <b/>
      <sz val="10"/>
      <color indexed="10"/>
      <name val="Arial"/>
      <family val="2"/>
    </font>
    <font>
      <vertAlign val="superscript"/>
      <sz val="8"/>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0"/>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sz val="11"/>
      <color theme="1"/>
      <name val="Calibri"/>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000000"/>
      <name val="Arial"/>
      <family val="2"/>
    </font>
    <font>
      <sz val="8.5"/>
      <color rgb="FF000000"/>
      <name val="Arial"/>
      <family val="2"/>
    </font>
    <font>
      <sz val="5"/>
      <color rgb="FF000000"/>
      <name val="Courier New"/>
      <family val="3"/>
    </font>
    <font>
      <sz val="9.5"/>
      <color rgb="FF000000"/>
      <name val="Candara"/>
      <family val="2"/>
    </font>
    <font>
      <b/>
      <sz val="8.5"/>
      <color rgb="FF000000"/>
      <name val="Arial"/>
      <family val="2"/>
    </font>
    <font>
      <sz val="10"/>
      <color theme="0"/>
      <name val="Arial"/>
      <family val="2"/>
    </font>
    <font>
      <b/>
      <sz val="8.5"/>
      <color theme="1"/>
      <name val="Arial"/>
      <family val="2"/>
    </font>
    <font>
      <sz val="12"/>
      <color rgb="FF000000"/>
      <name val="Courier New"/>
      <family val="3"/>
    </font>
    <font>
      <sz val="6.5"/>
      <color rgb="FF000000"/>
      <name val="Arial"/>
      <family val="2"/>
    </font>
    <font>
      <vertAlign val="superscript"/>
      <sz val="6.5"/>
      <color rgb="FF000000"/>
      <name val="Arial"/>
      <family val="2"/>
    </font>
    <font>
      <sz val="12"/>
      <color theme="1"/>
      <name val="Arial"/>
      <family val="2"/>
    </font>
    <font>
      <b/>
      <sz val="11"/>
      <color rgb="FFFF0000"/>
      <name val="Arial"/>
      <family val="2"/>
    </font>
    <font>
      <b/>
      <sz val="10"/>
      <color rgb="FFFF0000"/>
      <name val="Arial"/>
      <family val="2"/>
    </font>
    <font>
      <vertAlign val="superscript"/>
      <sz val="8"/>
      <color rgb="FF00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FF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2"/>
        <bgColor indexed="64"/>
      </patternFill>
    </fill>
    <fill>
      <patternFill patternType="solid">
        <fgColor indexed="9"/>
        <bgColor indexed="64"/>
      </patternFill>
    </fill>
    <fill>
      <patternFill patternType="gray0625"/>
    </fill>
    <fill>
      <patternFill patternType="solid">
        <fgColor theme="0" tint="-0.24993999302387238"/>
        <bgColor indexed="64"/>
      </patternFill>
    </fill>
    <fill>
      <patternFill patternType="solid">
        <fgColor theme="0"/>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border>
    <border>
      <left style="medium"/>
      <right/>
      <top style="medium"/>
      <bottom/>
    </border>
    <border>
      <left style="medium"/>
      <right style="medium"/>
      <top/>
      <bottom/>
    </border>
    <border>
      <left style="medium"/>
      <right/>
      <top/>
      <bottom/>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bottom style="medium"/>
    </border>
    <border>
      <left style="thin"/>
      <right style="thin"/>
      <top style="thin"/>
      <bottom/>
    </border>
    <border>
      <left style="thin"/>
      <right/>
      <top style="thin"/>
      <bottom/>
    </border>
    <border>
      <left style="thin"/>
      <right/>
      <top/>
      <bottom/>
    </border>
    <border>
      <left style="medium">
        <color indexed="13"/>
      </left>
      <right style="medium">
        <color indexed="13"/>
      </right>
      <top style="medium">
        <color indexed="13"/>
      </top>
      <bottom style="thin">
        <color indexed="13"/>
      </bottom>
    </border>
    <border>
      <left style="thin"/>
      <right/>
      <top style="thin"/>
      <bottom style="thin"/>
    </border>
    <border>
      <left style="medium">
        <color indexed="13"/>
      </left>
      <right style="medium">
        <color indexed="13"/>
      </right>
      <top style="thin">
        <color indexed="13"/>
      </top>
      <bottom style="thin">
        <color indexed="13"/>
      </bottom>
    </border>
    <border>
      <left/>
      <right style="thin"/>
      <top style="thin"/>
      <bottom style="thin"/>
    </border>
    <border>
      <left/>
      <right/>
      <top style="thin"/>
      <bottom style="thin"/>
    </border>
    <border>
      <left/>
      <right/>
      <top/>
      <bottom style="thin"/>
    </border>
    <border>
      <left style="medium">
        <color indexed="13"/>
      </left>
      <right/>
      <top style="thin">
        <color indexed="13"/>
      </top>
      <bottom style="thin">
        <color indexed="13"/>
      </bottom>
    </border>
    <border>
      <left/>
      <right style="medium">
        <color indexed="13"/>
      </right>
      <top style="thin">
        <color indexed="13"/>
      </top>
      <bottom style="thin">
        <color indexed="13"/>
      </bottom>
    </border>
    <border>
      <left/>
      <right/>
      <top style="thin"/>
      <bottom/>
    </border>
    <border>
      <left/>
      <right style="thin"/>
      <top style="thin"/>
      <bottom/>
    </border>
    <border>
      <left/>
      <right style="medium">
        <color indexed="13"/>
      </right>
      <top style="thin"/>
      <bottom/>
    </border>
    <border>
      <left style="medium">
        <color indexed="13"/>
      </left>
      <right/>
      <top style="medium">
        <color indexed="13"/>
      </top>
      <bottom style="thin">
        <color indexed="13"/>
      </bottom>
    </border>
    <border>
      <left/>
      <right style="medium">
        <color indexed="13"/>
      </right>
      <top style="medium">
        <color indexed="13"/>
      </top>
      <bottom style="thin">
        <color indexed="13"/>
      </bottom>
    </border>
    <border>
      <left style="medium"/>
      <right style="medium"/>
      <top/>
      <bottom style="medium"/>
    </border>
    <border>
      <left/>
      <right/>
      <top style="medium"/>
      <bottom/>
    </border>
    <border>
      <left/>
      <right style="medium"/>
      <top style="medium"/>
      <bottom/>
    </border>
    <border>
      <left/>
      <right style="medium"/>
      <top/>
      <botto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58" fillId="0" borderId="0" applyNumberFormat="0" applyFill="0" applyBorder="0" applyAlignment="0" applyProtection="0"/>
    <xf numFmtId="4" fontId="0" fillId="0" borderId="3">
      <alignment/>
      <protection/>
    </xf>
    <xf numFmtId="41" fontId="0" fillId="0" borderId="0" applyFont="0" applyFill="0" applyBorder="0" applyAlignment="0" applyProtection="0"/>
    <xf numFmtId="0" fontId="59" fillId="27" borderId="2" applyNumberFormat="0" applyAlignment="0" applyProtection="0"/>
    <xf numFmtId="0" fontId="60" fillId="0" borderId="4"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30" borderId="5"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2" fillId="32" borderId="3" applyNumberFormat="0">
      <alignment horizontal="center"/>
      <protection/>
    </xf>
    <xf numFmtId="0" fontId="66" fillId="0" borderId="0">
      <alignment/>
      <protection/>
    </xf>
    <xf numFmtId="0" fontId="0" fillId="0" borderId="0">
      <alignment/>
      <protection/>
    </xf>
    <xf numFmtId="0" fontId="0" fillId="0" borderId="0">
      <alignment/>
      <protection/>
    </xf>
    <xf numFmtId="49" fontId="0" fillId="0" borderId="3">
      <alignment/>
      <protection/>
    </xf>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33" borderId="10" applyNumberFormat="0" applyAlignment="0" applyProtection="0"/>
  </cellStyleXfs>
  <cellXfs count="181">
    <xf numFmtId="0" fontId="0" fillId="0" borderId="0" xfId="0" applyAlignment="1">
      <alignment/>
    </xf>
    <xf numFmtId="0" fontId="0" fillId="0" borderId="0" xfId="0" applyFont="1" applyAlignment="1">
      <alignment/>
    </xf>
    <xf numFmtId="0" fontId="3" fillId="0" borderId="11" xfId="0" applyFont="1" applyBorder="1" applyAlignment="1">
      <alignment horizontal="left" vertical="top" wrapText="1" indent="1"/>
    </xf>
    <xf numFmtId="0" fontId="0" fillId="0" borderId="11" xfId="0" applyFont="1" applyBorder="1" applyAlignment="1">
      <alignment horizontal="left" vertical="top" wrapText="1"/>
    </xf>
    <xf numFmtId="0" fontId="0" fillId="0" borderId="0" xfId="0" applyFont="1" applyAlignment="1">
      <alignment horizontal="right"/>
    </xf>
    <xf numFmtId="0" fontId="0" fillId="0" borderId="0" xfId="0" applyFont="1" applyAlignment="1">
      <alignment horizontal="left"/>
    </xf>
    <xf numFmtId="0" fontId="0" fillId="0" borderId="11" xfId="0" applyFont="1" applyBorder="1" applyAlignment="1">
      <alignment horizontal="left" vertical="top"/>
    </xf>
    <xf numFmtId="0" fontId="0" fillId="0" borderId="11" xfId="0" applyFont="1" applyBorder="1" applyAlignment="1">
      <alignment horizontal="left" vertical="top" wrapText="1" indent="1"/>
    </xf>
    <xf numFmtId="0" fontId="66" fillId="0" borderId="0" xfId="55">
      <alignment/>
      <protection/>
    </xf>
    <xf numFmtId="0" fontId="74" fillId="0" borderId="0" xfId="55" applyFont="1" applyAlignment="1">
      <alignment vertical="center" wrapText="1"/>
      <protection/>
    </xf>
    <xf numFmtId="0" fontId="75" fillId="34" borderId="12" xfId="55" applyFont="1" applyFill="1" applyBorder="1" applyAlignment="1">
      <alignment vertical="center" wrapText="1"/>
      <protection/>
    </xf>
    <xf numFmtId="0" fontId="75" fillId="34" borderId="12" xfId="55" applyFont="1" applyFill="1" applyBorder="1" applyAlignment="1">
      <alignment horizontal="center" vertical="center" wrapText="1"/>
      <protection/>
    </xf>
    <xf numFmtId="0" fontId="75" fillId="34" borderId="13" xfId="55" applyFont="1" applyFill="1" applyBorder="1" applyAlignment="1">
      <alignment horizontal="center" vertical="center" wrapText="1"/>
      <protection/>
    </xf>
    <xf numFmtId="0" fontId="75" fillId="34" borderId="13" xfId="55" applyFont="1" applyFill="1" applyBorder="1" applyAlignment="1">
      <alignment horizontal="left" vertical="center" wrapText="1"/>
      <protection/>
    </xf>
    <xf numFmtId="0" fontId="76" fillId="34" borderId="13" xfId="55" applyFont="1" applyFill="1" applyBorder="1" applyAlignment="1">
      <alignment horizontal="center" vertical="center" wrapText="1"/>
      <protection/>
    </xf>
    <xf numFmtId="0" fontId="75" fillId="34" borderId="14" xfId="55" applyFont="1" applyFill="1" applyBorder="1" applyAlignment="1">
      <alignment vertical="center" wrapText="1"/>
      <protection/>
    </xf>
    <xf numFmtId="0" fontId="75" fillId="34" borderId="15" xfId="55" applyFont="1" applyFill="1" applyBorder="1" applyAlignment="1">
      <alignment horizontal="center" vertical="center" wrapText="1"/>
      <protection/>
    </xf>
    <xf numFmtId="0" fontId="75" fillId="34" borderId="14" xfId="55" applyFont="1" applyFill="1" applyBorder="1" applyAlignment="1">
      <alignment horizontal="center" vertical="center" wrapText="1"/>
      <protection/>
    </xf>
    <xf numFmtId="0" fontId="76" fillId="34" borderId="13" xfId="55" applyFont="1" applyFill="1" applyBorder="1" applyAlignment="1">
      <alignment vertical="center" wrapText="1"/>
      <protection/>
    </xf>
    <xf numFmtId="0" fontId="75" fillId="34" borderId="11" xfId="55" applyFont="1" applyFill="1" applyBorder="1" applyAlignment="1">
      <alignment vertical="center" wrapText="1"/>
      <protection/>
    </xf>
    <xf numFmtId="0" fontId="77" fillId="34" borderId="13" xfId="55" applyFont="1" applyFill="1" applyBorder="1" applyAlignment="1">
      <alignment horizontal="center" vertical="center" wrapText="1"/>
      <protection/>
    </xf>
    <xf numFmtId="0" fontId="76" fillId="34" borderId="15" xfId="55" applyFont="1" applyFill="1" applyBorder="1" applyAlignment="1">
      <alignment vertical="center" wrapText="1"/>
      <protection/>
    </xf>
    <xf numFmtId="0" fontId="75" fillId="0" borderId="16" xfId="55" applyFont="1" applyBorder="1" applyAlignment="1">
      <alignment horizontal="left" vertical="center" wrapText="1"/>
      <protection/>
    </xf>
    <xf numFmtId="0" fontId="75" fillId="34" borderId="16" xfId="55" applyFont="1" applyFill="1" applyBorder="1" applyAlignment="1">
      <alignment horizontal="left" vertical="center" wrapText="1"/>
      <protection/>
    </xf>
    <xf numFmtId="0" fontId="75" fillId="34" borderId="16" xfId="55" applyFont="1" applyFill="1" applyBorder="1" applyAlignment="1">
      <alignment horizontal="center" vertical="center" wrapText="1"/>
      <protection/>
    </xf>
    <xf numFmtId="0" fontId="75" fillId="34" borderId="11" xfId="55" applyFont="1" applyFill="1" applyBorder="1" applyAlignment="1">
      <alignment horizontal="center" vertical="center" wrapText="1"/>
      <protection/>
    </xf>
    <xf numFmtId="0" fontId="75" fillId="34" borderId="13" xfId="55" applyFont="1" applyFill="1" applyBorder="1" applyAlignment="1">
      <alignment horizontal="left" vertical="center" wrapText="1" indent="4"/>
      <protection/>
    </xf>
    <xf numFmtId="0" fontId="76" fillId="34" borderId="17" xfId="55" applyFont="1" applyFill="1" applyBorder="1" applyAlignment="1">
      <alignment vertical="center" wrapText="1"/>
      <protection/>
    </xf>
    <xf numFmtId="0" fontId="75" fillId="34" borderId="16" xfId="55" applyFont="1" applyFill="1" applyBorder="1" applyAlignment="1">
      <alignment horizontal="left" vertical="center" wrapText="1" indent="4"/>
      <protection/>
    </xf>
    <xf numFmtId="0" fontId="77" fillId="34" borderId="16" xfId="55" applyFont="1" applyFill="1" applyBorder="1" applyAlignment="1">
      <alignment horizontal="center" vertical="center" wrapText="1"/>
      <protection/>
    </xf>
    <xf numFmtId="0" fontId="78" fillId="34" borderId="16" xfId="55" applyFont="1" applyFill="1" applyBorder="1" applyAlignment="1">
      <alignment vertical="center" wrapText="1"/>
      <protection/>
    </xf>
    <xf numFmtId="0" fontId="78" fillId="34" borderId="18" xfId="55" applyFont="1" applyFill="1" applyBorder="1" applyAlignment="1">
      <alignment vertical="center" wrapText="1"/>
      <protection/>
    </xf>
    <xf numFmtId="0" fontId="78" fillId="34" borderId="19" xfId="55" applyFont="1" applyFill="1" applyBorder="1" applyAlignment="1">
      <alignment vertical="center" wrapText="1"/>
      <protection/>
    </xf>
    <xf numFmtId="0" fontId="75" fillId="34" borderId="12" xfId="55" applyFont="1" applyFill="1" applyBorder="1" applyAlignment="1">
      <alignment horizontal="left" vertical="center" wrapText="1"/>
      <protection/>
    </xf>
    <xf numFmtId="0" fontId="79" fillId="0" borderId="0" xfId="0" applyFont="1" applyAlignment="1">
      <alignment/>
    </xf>
    <xf numFmtId="0" fontId="66" fillId="0" borderId="0" xfId="55" applyAlignment="1" applyProtection="1">
      <alignment vertical="top" wrapText="1"/>
      <protection/>
    </xf>
    <xf numFmtId="2" fontId="0" fillId="35" borderId="11" xfId="0" applyNumberFormat="1" applyFont="1" applyFill="1" applyBorder="1" applyAlignment="1">
      <alignment horizontal="left" vertical="top" indent="1"/>
    </xf>
    <xf numFmtId="1" fontId="0" fillId="36" borderId="0" xfId="0" applyNumberFormat="1" applyFont="1" applyFill="1" applyAlignment="1">
      <alignment/>
    </xf>
    <xf numFmtId="49" fontId="75" fillId="34" borderId="13" xfId="55" applyNumberFormat="1" applyFont="1" applyFill="1" applyBorder="1" applyAlignment="1">
      <alignment horizontal="center" vertical="center" wrapText="1"/>
      <protection/>
    </xf>
    <xf numFmtId="49" fontId="75" fillId="34" borderId="12" xfId="55" applyNumberFormat="1" applyFont="1" applyFill="1" applyBorder="1" applyAlignment="1">
      <alignment horizontal="center" vertical="center" wrapText="1"/>
      <protection/>
    </xf>
    <xf numFmtId="49" fontId="75" fillId="34" borderId="16" xfId="55" applyNumberFormat="1" applyFont="1" applyFill="1" applyBorder="1" applyAlignment="1">
      <alignment horizontal="center" vertical="center" wrapText="1"/>
      <protection/>
    </xf>
    <xf numFmtId="0" fontId="0" fillId="37" borderId="0" xfId="0" applyFont="1" applyFill="1" applyAlignment="1" applyProtection="1">
      <alignment/>
      <protection locked="0"/>
    </xf>
    <xf numFmtId="14" fontId="0" fillId="38" borderId="11" xfId="0" applyNumberFormat="1" applyFont="1" applyFill="1" applyBorder="1" applyAlignment="1" applyProtection="1">
      <alignment horizontal="left" vertical="top"/>
      <protection locked="0"/>
    </xf>
    <xf numFmtId="0" fontId="0" fillId="37" borderId="11" xfId="0" applyFont="1" applyFill="1" applyBorder="1" applyAlignment="1" applyProtection="1">
      <alignment horizontal="left" vertical="top"/>
      <protection locked="0"/>
    </xf>
    <xf numFmtId="0" fontId="0" fillId="38" borderId="11" xfId="0" applyFont="1" applyFill="1" applyBorder="1" applyAlignment="1" applyProtection="1">
      <alignment horizontal="left" vertical="top" wrapText="1"/>
      <protection locked="0"/>
    </xf>
    <xf numFmtId="0" fontId="0" fillId="38" borderId="11" xfId="0" applyFont="1" applyFill="1" applyBorder="1" applyAlignment="1" applyProtection="1">
      <alignment horizontal="left" vertical="top"/>
      <protection locked="0"/>
    </xf>
    <xf numFmtId="0" fontId="63" fillId="0" borderId="0" xfId="49" applyAlignment="1" applyProtection="1">
      <alignment/>
      <protection locked="0"/>
    </xf>
    <xf numFmtId="0" fontId="75" fillId="34" borderId="16" xfId="55" applyFont="1" applyFill="1" applyBorder="1" applyAlignment="1">
      <alignment vertical="center" wrapText="1"/>
      <protection/>
    </xf>
    <xf numFmtId="0" fontId="75" fillId="34" borderId="18" xfId="55" applyFont="1" applyFill="1" applyBorder="1" applyAlignment="1">
      <alignment vertical="center" wrapText="1"/>
      <protection/>
    </xf>
    <xf numFmtId="0" fontId="75" fillId="0" borderId="0" xfId="55" applyFont="1" applyBorder="1" applyAlignment="1">
      <alignment wrapText="1"/>
      <protection/>
    </xf>
    <xf numFmtId="0" fontId="66" fillId="0" borderId="14" xfId="55" applyBorder="1">
      <alignment/>
      <protection/>
    </xf>
    <xf numFmtId="0" fontId="66" fillId="0" borderId="15" xfId="55" applyBorder="1">
      <alignment/>
      <protection/>
    </xf>
    <xf numFmtId="0" fontId="80" fillId="0" borderId="20" xfId="55" applyFont="1" applyBorder="1" applyAlignment="1">
      <alignment vertical="center" wrapText="1"/>
      <protection/>
    </xf>
    <xf numFmtId="0" fontId="80" fillId="0" borderId="0" xfId="55" applyFont="1" applyBorder="1" applyAlignment="1">
      <alignment vertical="center" wrapText="1"/>
      <protection/>
    </xf>
    <xf numFmtId="0" fontId="80" fillId="0" borderId="0" xfId="55" applyFont="1" applyAlignment="1">
      <alignment vertical="center" wrapText="1"/>
      <protection/>
    </xf>
    <xf numFmtId="0" fontId="81" fillId="0" borderId="16" xfId="55" applyFont="1" applyBorder="1" applyAlignment="1">
      <alignment vertical="center" wrapText="1"/>
      <protection/>
    </xf>
    <xf numFmtId="0" fontId="81" fillId="0" borderId="18" xfId="55" applyFont="1" applyBorder="1" applyAlignment="1">
      <alignment vertical="center" wrapText="1"/>
      <protection/>
    </xf>
    <xf numFmtId="0" fontId="81" fillId="0" borderId="19" xfId="55" applyFont="1" applyBorder="1" applyAlignment="1">
      <alignment vertical="center" wrapText="1"/>
      <protection/>
    </xf>
    <xf numFmtId="0" fontId="75" fillId="34" borderId="13" xfId="55" applyFont="1" applyFill="1" applyBorder="1" applyAlignment="1">
      <alignment horizontal="left" vertical="center" wrapText="1" indent="2"/>
      <protection/>
    </xf>
    <xf numFmtId="0" fontId="82" fillId="0" borderId="0" xfId="55" applyFont="1" applyBorder="1" applyAlignment="1">
      <alignment vertical="top" wrapText="1"/>
      <protection/>
    </xf>
    <xf numFmtId="0" fontId="83" fillId="0" borderId="0" xfId="55" applyFont="1" applyAlignment="1">
      <alignment vertical="top" wrapText="1"/>
      <protection/>
    </xf>
    <xf numFmtId="0" fontId="78" fillId="0" borderId="0" xfId="55" applyFont="1" applyAlignment="1">
      <alignment horizontal="center" vertical="top" wrapText="1"/>
      <protection/>
    </xf>
    <xf numFmtId="0" fontId="74" fillId="0" borderId="0" xfId="55" applyFont="1" applyAlignment="1">
      <alignment horizontal="left" vertical="top" wrapText="1"/>
      <protection/>
    </xf>
    <xf numFmtId="0" fontId="78" fillId="0" borderId="0" xfId="55" applyFont="1" applyBorder="1" applyAlignment="1">
      <alignment/>
      <protection/>
    </xf>
    <xf numFmtId="0" fontId="80" fillId="0" borderId="0" xfId="55" applyFont="1" applyAlignment="1">
      <alignment vertical="center"/>
      <protection/>
    </xf>
    <xf numFmtId="0" fontId="74" fillId="0" borderId="0" xfId="55" applyFont="1" applyBorder="1" applyAlignment="1">
      <alignment horizontal="left" vertical="top" wrapText="1"/>
      <protection/>
    </xf>
    <xf numFmtId="0" fontId="80" fillId="0" borderId="0" xfId="55" applyFont="1" applyBorder="1" applyAlignment="1">
      <alignment vertical="center"/>
      <protection/>
    </xf>
    <xf numFmtId="0" fontId="63" fillId="0" borderId="0" xfId="49" applyBorder="1" applyAlignment="1" applyProtection="1">
      <alignment vertical="center"/>
      <protection locked="0"/>
    </xf>
    <xf numFmtId="0" fontId="63" fillId="0" borderId="0" xfId="49" applyBorder="1" applyAlignment="1" applyProtection="1">
      <alignment vertical="center" wrapText="1"/>
      <protection locked="0"/>
    </xf>
    <xf numFmtId="0" fontId="3" fillId="0" borderId="11" xfId="0" applyFont="1" applyBorder="1" applyAlignment="1">
      <alignment horizontal="left" vertical="top" wrapText="1"/>
    </xf>
    <xf numFmtId="0" fontId="84" fillId="0" borderId="0" xfId="55" applyFont="1" applyAlignment="1" applyProtection="1">
      <alignment horizontal="left" vertical="top" wrapText="1"/>
      <protection/>
    </xf>
    <xf numFmtId="0" fontId="0" fillId="0" borderId="0" xfId="57">
      <alignment/>
      <protection/>
    </xf>
    <xf numFmtId="0" fontId="85" fillId="0" borderId="0" xfId="57" applyFont="1">
      <alignment/>
      <protection/>
    </xf>
    <xf numFmtId="0" fontId="2" fillId="0" borderId="0" xfId="55" applyFont="1">
      <alignment/>
      <protection/>
    </xf>
    <xf numFmtId="0" fontId="0" fillId="0" borderId="0" xfId="56">
      <alignment/>
      <protection/>
    </xf>
    <xf numFmtId="0" fontId="18" fillId="0" borderId="0" xfId="56" applyFont="1">
      <alignment/>
      <protection/>
    </xf>
    <xf numFmtId="0" fontId="79" fillId="0" borderId="0" xfId="56" applyFont="1">
      <alignment/>
      <protection/>
    </xf>
    <xf numFmtId="0" fontId="18" fillId="0" borderId="0" xfId="56" applyFont="1" applyProtection="1">
      <alignment/>
      <protection locked="0"/>
    </xf>
    <xf numFmtId="0" fontId="0" fillId="0" borderId="0" xfId="56" applyProtection="1">
      <alignment/>
      <protection locked="0"/>
    </xf>
    <xf numFmtId="0" fontId="19" fillId="32" borderId="3" xfId="56" applyFont="1" applyFill="1" applyBorder="1" applyAlignment="1">
      <alignment horizontal="center" vertical="center"/>
      <protection/>
    </xf>
    <xf numFmtId="0" fontId="2" fillId="32" borderId="21" xfId="56" applyFont="1" applyFill="1" applyBorder="1" applyAlignment="1">
      <alignment horizontal="center" vertical="center"/>
      <protection/>
    </xf>
    <xf numFmtId="0" fontId="2" fillId="32" borderId="3" xfId="56" applyFont="1" applyFill="1" applyBorder="1" applyAlignment="1">
      <alignment horizontal="center" vertical="center"/>
      <protection/>
    </xf>
    <xf numFmtId="1" fontId="2" fillId="32" borderId="3" xfId="56" applyNumberFormat="1" applyFont="1" applyFill="1" applyBorder="1" applyAlignment="1">
      <alignment horizontal="center" vertical="center"/>
      <protection/>
    </xf>
    <xf numFmtId="0" fontId="19" fillId="32" borderId="22" xfId="56" applyFont="1" applyFill="1" applyBorder="1" applyAlignment="1">
      <alignment horizontal="center" vertical="center"/>
      <protection/>
    </xf>
    <xf numFmtId="1" fontId="21" fillId="0" borderId="23" xfId="56" applyNumberFormat="1" applyFont="1" applyFill="1" applyBorder="1" applyAlignment="1">
      <alignment horizontal="center" vertical="center"/>
      <protection/>
    </xf>
    <xf numFmtId="1" fontId="21" fillId="0" borderId="0" xfId="56" applyNumberFormat="1" applyFont="1" applyFill="1" applyBorder="1" applyAlignment="1">
      <alignment horizontal="center" vertical="center"/>
      <protection/>
    </xf>
    <xf numFmtId="0" fontId="22" fillId="0" borderId="0" xfId="56" applyFont="1">
      <alignment/>
      <protection/>
    </xf>
    <xf numFmtId="0" fontId="18" fillId="0" borderId="0" xfId="56" applyFont="1" applyAlignment="1">
      <alignment horizontal="center"/>
      <protection/>
    </xf>
    <xf numFmtId="49" fontId="79" fillId="0" borderId="0" xfId="56" applyNumberFormat="1" applyFont="1" applyAlignment="1">
      <alignment horizontal="center"/>
      <protection/>
    </xf>
    <xf numFmtId="0" fontId="0" fillId="0" borderId="0" xfId="56" applyFont="1" applyAlignment="1" applyProtection="1">
      <alignment horizontal="center"/>
      <protection locked="0"/>
    </xf>
    <xf numFmtId="0" fontId="18" fillId="0" borderId="0" xfId="56" applyFont="1" applyAlignment="1" applyProtection="1">
      <alignment horizontal="left" wrapText="1"/>
      <protection locked="0"/>
    </xf>
    <xf numFmtId="0" fontId="19" fillId="39" borderId="24" xfId="56" applyFont="1" applyFill="1" applyBorder="1" applyAlignment="1" applyProtection="1">
      <alignment horizontal="center" vertical="center"/>
      <protection locked="0"/>
    </xf>
    <xf numFmtId="0" fontId="19" fillId="0" borderId="3" xfId="56" applyFont="1" applyFill="1" applyBorder="1" applyAlignment="1">
      <alignment horizontal="center" vertical="center"/>
      <protection/>
    </xf>
    <xf numFmtId="0" fontId="19" fillId="0" borderId="3" xfId="56" applyFont="1" applyBorder="1" applyAlignment="1">
      <alignment horizontal="center" vertical="center"/>
      <protection/>
    </xf>
    <xf numFmtId="1" fontId="2" fillId="32" borderId="23" xfId="56" applyNumberFormat="1" applyFont="1" applyFill="1" applyBorder="1" applyAlignment="1">
      <alignment horizontal="center" vertical="center"/>
      <protection/>
    </xf>
    <xf numFmtId="1" fontId="24" fillId="0" borderId="23" xfId="56" applyNumberFormat="1" applyFont="1" applyFill="1" applyBorder="1" applyAlignment="1">
      <alignment horizontal="center" vertical="center"/>
      <protection/>
    </xf>
    <xf numFmtId="1" fontId="24" fillId="0" borderId="0" xfId="56" applyNumberFormat="1" applyFont="1" applyFill="1" applyBorder="1" applyAlignment="1">
      <alignment horizontal="center" vertical="center"/>
      <protection/>
    </xf>
    <xf numFmtId="49" fontId="79" fillId="0" borderId="0" xfId="56" applyNumberFormat="1" applyFont="1" applyAlignment="1">
      <alignment horizontal="right"/>
      <protection/>
    </xf>
    <xf numFmtId="0" fontId="19" fillId="32" borderId="25" xfId="56" applyFont="1" applyFill="1" applyBorder="1" applyAlignment="1">
      <alignment horizontal="center" vertical="center"/>
      <protection/>
    </xf>
    <xf numFmtId="0" fontId="19" fillId="32" borderId="0" xfId="56" applyFont="1" applyFill="1" applyBorder="1" applyAlignment="1">
      <alignment horizontal="center" vertical="center"/>
      <protection/>
    </xf>
    <xf numFmtId="0" fontId="19" fillId="39" borderId="26" xfId="56" applyFont="1" applyFill="1" applyBorder="1" applyAlignment="1" applyProtection="1">
      <alignment horizontal="center" vertical="center"/>
      <protection locked="0"/>
    </xf>
    <xf numFmtId="0" fontId="19" fillId="40" borderId="27" xfId="56" applyFont="1" applyFill="1" applyBorder="1" applyAlignment="1" applyProtection="1">
      <alignment horizontal="center" vertical="center"/>
      <protection locked="0"/>
    </xf>
    <xf numFmtId="0" fontId="0" fillId="0" borderId="0" xfId="56" applyAlignment="1">
      <alignment/>
      <protection/>
    </xf>
    <xf numFmtId="0" fontId="0" fillId="0" borderId="0" xfId="56" applyFill="1" applyBorder="1" applyAlignment="1">
      <alignment/>
      <protection/>
    </xf>
    <xf numFmtId="0" fontId="3" fillId="0" borderId="0" xfId="56" applyFont="1" applyFill="1" applyBorder="1" applyAlignment="1">
      <alignment horizontal="center" vertical="center"/>
      <protection/>
    </xf>
    <xf numFmtId="0" fontId="79" fillId="0" borderId="0" xfId="56" applyFont="1" applyAlignment="1">
      <alignment horizontal="right"/>
      <protection/>
    </xf>
    <xf numFmtId="0" fontId="0" fillId="0" borderId="0" xfId="56" applyFont="1" applyProtection="1">
      <alignment/>
      <protection locked="0"/>
    </xf>
    <xf numFmtId="0" fontId="0" fillId="41" borderId="0" xfId="56" applyFill="1" applyAlignment="1">
      <alignment/>
      <protection/>
    </xf>
    <xf numFmtId="0" fontId="0" fillId="41" borderId="0" xfId="56" applyFill="1" applyAlignment="1">
      <alignment horizontal="right" vertical="center"/>
      <protection/>
    </xf>
    <xf numFmtId="0" fontId="0" fillId="41" borderId="0" xfId="56" applyFill="1">
      <alignment/>
      <protection/>
    </xf>
    <xf numFmtId="0" fontId="0" fillId="0" borderId="0" xfId="56" applyFont="1">
      <alignment/>
      <protection/>
    </xf>
    <xf numFmtId="0" fontId="63" fillId="0" borderId="0" xfId="49" applyAlignment="1">
      <alignment/>
    </xf>
    <xf numFmtId="0" fontId="66" fillId="37" borderId="3" xfId="55" applyFill="1" applyBorder="1" applyAlignment="1" applyProtection="1">
      <alignment horizontal="center" vertical="top" wrapText="1"/>
      <protection/>
    </xf>
    <xf numFmtId="0" fontId="66" fillId="0" borderId="25" xfId="55" applyBorder="1" applyAlignment="1" applyProtection="1">
      <alignment horizontal="center" vertical="top" wrapText="1"/>
      <protection/>
    </xf>
    <xf numFmtId="0" fontId="66" fillId="0" borderId="28" xfId="55" applyBorder="1" applyAlignment="1" applyProtection="1">
      <alignment horizontal="center" vertical="top" wrapText="1"/>
      <protection/>
    </xf>
    <xf numFmtId="0" fontId="66" fillId="0" borderId="27" xfId="55" applyBorder="1" applyAlignment="1" applyProtection="1">
      <alignment horizontal="center" vertical="top" wrapText="1"/>
      <protection/>
    </xf>
    <xf numFmtId="0" fontId="66" fillId="35" borderId="3" xfId="55" applyFill="1" applyBorder="1" applyAlignment="1" applyProtection="1">
      <alignment horizontal="center" vertical="top" wrapText="1"/>
      <protection/>
    </xf>
    <xf numFmtId="0" fontId="66" fillId="36" borderId="3" xfId="55" applyFill="1" applyBorder="1" applyAlignment="1" applyProtection="1">
      <alignment horizontal="center" vertical="top" wrapText="1"/>
      <protection/>
    </xf>
    <xf numFmtId="0" fontId="84" fillId="0" borderId="0" xfId="55" applyFont="1" applyAlignment="1" applyProtection="1">
      <alignment horizontal="left" vertical="top" wrapText="1"/>
      <protection/>
    </xf>
    <xf numFmtId="0" fontId="54" fillId="0" borderId="29" xfId="55" applyFont="1" applyBorder="1" applyAlignment="1" applyProtection="1">
      <alignment horizontal="left" vertical="center" wrapText="1"/>
      <protection/>
    </xf>
    <xf numFmtId="0" fontId="66" fillId="38" borderId="3" xfId="55" applyFill="1" applyBorder="1" applyAlignment="1" applyProtection="1">
      <alignment horizontal="center" vertical="top" wrapText="1"/>
      <protection/>
    </xf>
    <xf numFmtId="0" fontId="66" fillId="42" borderId="3" xfId="55" applyFill="1" applyBorder="1" applyAlignment="1" applyProtection="1">
      <alignment horizontal="center" vertical="top" wrapText="1"/>
      <protection/>
    </xf>
    <xf numFmtId="0" fontId="86" fillId="0" borderId="0" xfId="0" applyFont="1" applyBorder="1" applyAlignment="1">
      <alignment horizontal="center" vertical="top" wrapText="1"/>
    </xf>
    <xf numFmtId="0" fontId="86" fillId="0" borderId="20" xfId="0" applyFont="1" applyBorder="1" applyAlignment="1">
      <alignment horizontal="center" vertical="top" wrapText="1"/>
    </xf>
    <xf numFmtId="0" fontId="0" fillId="0" borderId="0" xfId="0" applyFont="1" applyBorder="1" applyAlignment="1">
      <alignment horizontal="right" vertical="top"/>
    </xf>
    <xf numFmtId="0" fontId="19" fillId="39" borderId="30" xfId="56" applyFont="1" applyFill="1" applyBorder="1" applyAlignment="1" applyProtection="1">
      <alignment horizontal="center" vertical="center"/>
      <protection locked="0"/>
    </xf>
    <xf numFmtId="0" fontId="19" fillId="39" borderId="31" xfId="56" applyFont="1" applyFill="1" applyBorder="1" applyAlignment="1" applyProtection="1">
      <alignment horizontal="center" vertical="center"/>
      <protection locked="0"/>
    </xf>
    <xf numFmtId="0" fontId="79" fillId="0" borderId="0" xfId="56" applyFont="1" applyAlignment="1">
      <alignment horizontal="center" wrapText="1"/>
      <protection/>
    </xf>
    <xf numFmtId="0" fontId="2" fillId="32" borderId="25" xfId="56" applyFont="1" applyFill="1" applyBorder="1" applyAlignment="1">
      <alignment horizontal="center" vertical="center"/>
      <protection/>
    </xf>
    <xf numFmtId="0" fontId="2" fillId="0" borderId="32" xfId="56" applyFont="1" applyBorder="1" applyAlignment="1">
      <alignment horizontal="center" vertical="center"/>
      <protection/>
    </xf>
    <xf numFmtId="0" fontId="2" fillId="0" borderId="33" xfId="56" applyFont="1" applyBorder="1" applyAlignment="1">
      <alignment horizontal="center" vertical="center"/>
      <protection/>
    </xf>
    <xf numFmtId="0" fontId="19" fillId="32" borderId="22" xfId="56" applyFont="1" applyFill="1" applyBorder="1" applyAlignment="1" applyProtection="1">
      <alignment horizontal="left" vertical="center" wrapText="1"/>
      <protection/>
    </xf>
    <xf numFmtId="0" fontId="19" fillId="32" borderId="32" xfId="56" applyFont="1" applyFill="1" applyBorder="1" applyAlignment="1" applyProtection="1">
      <alignment horizontal="left" vertical="center" wrapText="1"/>
      <protection/>
    </xf>
    <xf numFmtId="0" fontId="19" fillId="32" borderId="34" xfId="56" applyFont="1" applyFill="1" applyBorder="1" applyAlignment="1" applyProtection="1">
      <alignment horizontal="left" vertical="center" wrapText="1"/>
      <protection/>
    </xf>
    <xf numFmtId="0" fontId="23" fillId="32" borderId="28" xfId="56" applyFont="1" applyFill="1" applyBorder="1" applyAlignment="1" applyProtection="1">
      <alignment horizontal="center" vertical="center" wrapText="1"/>
      <protection/>
    </xf>
    <xf numFmtId="0" fontId="23" fillId="32" borderId="27" xfId="56" applyFont="1" applyFill="1" applyBorder="1" applyAlignment="1" applyProtection="1">
      <alignment horizontal="center" vertical="center"/>
      <protection/>
    </xf>
    <xf numFmtId="0" fontId="19" fillId="39" borderId="35" xfId="56" applyFont="1" applyFill="1" applyBorder="1" applyAlignment="1" applyProtection="1">
      <alignment horizontal="center" vertical="center"/>
      <protection locked="0"/>
    </xf>
    <xf numFmtId="0" fontId="19" fillId="39" borderId="36" xfId="56" applyFont="1" applyFill="1" applyBorder="1" applyAlignment="1" applyProtection="1">
      <alignment horizontal="center" vertical="center"/>
      <protection locked="0"/>
    </xf>
    <xf numFmtId="0" fontId="87" fillId="41" borderId="0" xfId="55" applyFont="1" applyFill="1" applyBorder="1" applyAlignment="1">
      <alignment horizontal="left" vertical="top" wrapText="1"/>
      <protection/>
    </xf>
    <xf numFmtId="0" fontId="87" fillId="41" borderId="0" xfId="55" applyFont="1" applyFill="1" applyAlignment="1">
      <alignment horizontal="left" vertical="top" wrapText="1"/>
      <protection/>
    </xf>
    <xf numFmtId="0" fontId="78" fillId="0" borderId="0" xfId="55" applyFont="1" applyAlignment="1">
      <alignment horizontal="center" vertical="top" wrapText="1"/>
      <protection/>
    </xf>
    <xf numFmtId="0" fontId="74" fillId="0" borderId="0" xfId="55" applyFont="1" applyAlignment="1">
      <alignment horizontal="left" vertical="top" wrapText="1"/>
      <protection/>
    </xf>
    <xf numFmtId="0" fontId="75" fillId="34" borderId="12" xfId="55" applyFont="1" applyFill="1" applyBorder="1" applyAlignment="1">
      <alignment horizontal="left" vertical="center" wrapText="1"/>
      <protection/>
    </xf>
    <xf numFmtId="0" fontId="75" fillId="34" borderId="14" xfId="55" applyFont="1" applyFill="1" applyBorder="1" applyAlignment="1">
      <alignment horizontal="left" vertical="center" wrapText="1"/>
      <protection/>
    </xf>
    <xf numFmtId="0" fontId="75" fillId="34" borderId="37" xfId="55" applyFont="1" applyFill="1" applyBorder="1" applyAlignment="1">
      <alignment horizontal="left" vertical="center" wrapText="1"/>
      <protection/>
    </xf>
    <xf numFmtId="0" fontId="83" fillId="0" borderId="0" xfId="55" applyFont="1" applyAlignment="1">
      <alignment horizontal="left" vertical="top" wrapText="1"/>
      <protection/>
    </xf>
    <xf numFmtId="0" fontId="76" fillId="34" borderId="13" xfId="55" applyFont="1" applyFill="1" applyBorder="1" applyAlignment="1">
      <alignment horizontal="center" vertical="center" wrapText="1"/>
      <protection/>
    </xf>
    <xf numFmtId="0" fontId="76" fillId="34" borderId="38" xfId="55" applyFont="1" applyFill="1" applyBorder="1" applyAlignment="1">
      <alignment horizontal="center" vertical="center" wrapText="1"/>
      <protection/>
    </xf>
    <xf numFmtId="0" fontId="76" fillId="34" borderId="39" xfId="55" applyFont="1" applyFill="1" applyBorder="1" applyAlignment="1">
      <alignment horizontal="center" vertical="center" wrapText="1"/>
      <protection/>
    </xf>
    <xf numFmtId="0" fontId="76" fillId="34" borderId="15" xfId="55" applyFont="1" applyFill="1" applyBorder="1" applyAlignment="1">
      <alignment horizontal="center" vertical="center" wrapText="1"/>
      <protection/>
    </xf>
    <xf numFmtId="0" fontId="76" fillId="34" borderId="0" xfId="55" applyFont="1" applyFill="1" applyBorder="1" applyAlignment="1">
      <alignment horizontal="center" vertical="center" wrapText="1"/>
      <protection/>
    </xf>
    <xf numFmtId="0" fontId="76" fillId="34" borderId="40" xfId="55" applyFont="1" applyFill="1" applyBorder="1" applyAlignment="1">
      <alignment horizontal="center" vertical="center" wrapText="1"/>
      <protection/>
    </xf>
    <xf numFmtId="0" fontId="76" fillId="34" borderId="17" xfId="55" applyFont="1" applyFill="1" applyBorder="1" applyAlignment="1">
      <alignment horizontal="center" vertical="center" wrapText="1"/>
      <protection/>
    </xf>
    <xf numFmtId="0" fontId="76" fillId="34" borderId="20" xfId="55" applyFont="1" applyFill="1" applyBorder="1" applyAlignment="1">
      <alignment horizontal="center" vertical="center" wrapText="1"/>
      <protection/>
    </xf>
    <xf numFmtId="0" fontId="76" fillId="34" borderId="41" xfId="55" applyFont="1" applyFill="1" applyBorder="1" applyAlignment="1">
      <alignment horizontal="center" vertical="center" wrapText="1"/>
      <protection/>
    </xf>
    <xf numFmtId="0" fontId="76" fillId="34" borderId="12" xfId="55" applyFont="1" applyFill="1" applyBorder="1" applyAlignment="1">
      <alignment horizontal="center" vertical="center" wrapText="1"/>
      <protection/>
    </xf>
    <xf numFmtId="0" fontId="76" fillId="34" borderId="37" xfId="55" applyFont="1" applyFill="1" applyBorder="1" applyAlignment="1">
      <alignment horizontal="center" vertical="center" wrapText="1"/>
      <protection/>
    </xf>
    <xf numFmtId="0" fontId="76" fillId="34" borderId="13" xfId="55" applyFont="1" applyFill="1" applyBorder="1" applyAlignment="1">
      <alignment vertical="center" wrapText="1"/>
      <protection/>
    </xf>
    <xf numFmtId="0" fontId="76" fillId="34" borderId="38" xfId="55" applyFont="1" applyFill="1" applyBorder="1" applyAlignment="1">
      <alignment vertical="center" wrapText="1"/>
      <protection/>
    </xf>
    <xf numFmtId="0" fontId="76" fillId="34" borderId="39" xfId="55" applyFont="1" applyFill="1" applyBorder="1" applyAlignment="1">
      <alignment vertical="center" wrapText="1"/>
      <protection/>
    </xf>
    <xf numFmtId="0" fontId="76" fillId="34" borderId="15" xfId="55" applyFont="1" applyFill="1" applyBorder="1" applyAlignment="1">
      <alignment vertical="center" wrapText="1"/>
      <protection/>
    </xf>
    <xf numFmtId="0" fontId="76" fillId="34" borderId="0" xfId="55" applyFont="1" applyFill="1" applyBorder="1" applyAlignment="1">
      <alignment vertical="center" wrapText="1"/>
      <protection/>
    </xf>
    <xf numFmtId="0" fontId="76" fillId="34" borderId="40" xfId="55" applyFont="1" applyFill="1" applyBorder="1" applyAlignment="1">
      <alignment vertical="center" wrapText="1"/>
      <protection/>
    </xf>
    <xf numFmtId="0" fontId="75" fillId="34" borderId="12" xfId="55" applyFont="1" applyFill="1" applyBorder="1" applyAlignment="1">
      <alignment horizontal="left" vertical="center" wrapText="1" indent="1"/>
      <protection/>
    </xf>
    <xf numFmtId="0" fontId="75" fillId="34" borderId="37" xfId="55" applyFont="1" applyFill="1" applyBorder="1" applyAlignment="1">
      <alignment horizontal="left" vertical="center" wrapText="1" indent="1"/>
      <protection/>
    </xf>
    <xf numFmtId="0" fontId="82" fillId="0" borderId="38" xfId="55" applyFont="1" applyBorder="1" applyAlignment="1">
      <alignment horizontal="center" vertical="top" wrapText="1"/>
      <protection/>
    </xf>
    <xf numFmtId="0" fontId="80" fillId="0" borderId="0" xfId="55" applyFont="1" applyAlignment="1">
      <alignment horizontal="center" vertical="center" wrapText="1"/>
      <protection/>
    </xf>
    <xf numFmtId="0" fontId="75" fillId="34" borderId="16" xfId="55" applyFont="1" applyFill="1" applyBorder="1" applyAlignment="1">
      <alignment horizontal="center" vertical="center" wrapText="1"/>
      <protection/>
    </xf>
    <xf numFmtId="0" fontId="75" fillId="34" borderId="19" xfId="55" applyFont="1" applyFill="1" applyBorder="1" applyAlignment="1">
      <alignment horizontal="center" vertical="center" wrapText="1"/>
      <protection/>
    </xf>
    <xf numFmtId="0" fontId="80" fillId="0" borderId="0" xfId="55" applyFont="1" applyBorder="1" applyAlignment="1">
      <alignment horizontal="center" vertical="center" wrapText="1"/>
      <protection/>
    </xf>
    <xf numFmtId="0" fontId="78" fillId="0" borderId="20" xfId="55" applyFont="1" applyBorder="1" applyAlignment="1">
      <alignment horizontal="center" wrapText="1"/>
      <protection/>
    </xf>
    <xf numFmtId="0" fontId="78" fillId="0" borderId="0" xfId="55" applyFont="1" applyAlignment="1">
      <alignment horizontal="center" vertical="center"/>
      <protection/>
    </xf>
    <xf numFmtId="0" fontId="80" fillId="0" borderId="20" xfId="55" applyFont="1" applyBorder="1" applyAlignment="1">
      <alignment horizontal="center" vertical="center" wrapText="1"/>
      <protection/>
    </xf>
    <xf numFmtId="0" fontId="75" fillId="34" borderId="16" xfId="55" applyFont="1" applyFill="1" applyBorder="1" applyAlignment="1">
      <alignment horizontal="left" vertical="center" wrapText="1"/>
      <protection/>
    </xf>
    <xf numFmtId="0" fontId="75" fillId="34" borderId="19" xfId="55" applyFont="1" applyFill="1" applyBorder="1" applyAlignment="1">
      <alignment horizontal="left" vertical="center" wrapText="1"/>
      <protection/>
    </xf>
    <xf numFmtId="0" fontId="83" fillId="0" borderId="38" xfId="55" applyFont="1" applyBorder="1" applyAlignment="1">
      <alignment horizontal="left" vertical="top" wrapText="1"/>
      <protection/>
    </xf>
    <xf numFmtId="0" fontId="83" fillId="0" borderId="38" xfId="55" applyFont="1" applyBorder="1" applyAlignment="1">
      <alignment vertical="center" wrapText="1"/>
      <protection/>
    </xf>
    <xf numFmtId="0" fontId="75" fillId="34" borderId="18" xfId="55" applyFont="1" applyFill="1" applyBorder="1" applyAlignment="1">
      <alignment horizontal="center" vertical="center" wrapText="1"/>
      <protection/>
    </xf>
    <xf numFmtId="0" fontId="0" fillId="38" borderId="0" xfId="0" applyFont="1" applyFill="1" applyAlignment="1" applyProtection="1">
      <alignment horizontal="center"/>
      <protection locked="0"/>
    </xf>
    <xf numFmtId="0" fontId="3" fillId="0" borderId="0" xfId="56" applyFont="1">
      <alignment/>
      <protection/>
    </xf>
    <xf numFmtId="0" fontId="3" fillId="0" borderId="29" xfId="56" applyFont="1" applyBorder="1" applyAlignment="1">
      <alignment horizontal="center" vertical="center" wrapText="1"/>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Dezimal (2)" xfId="42"/>
    <cellStyle name="Comma [0]" xfId="43"/>
    <cellStyle name="Eingabe" xfId="44"/>
    <cellStyle name="Ergebnis" xfId="45"/>
    <cellStyle name="Erklärender Text" xfId="46"/>
    <cellStyle name="Gut" xfId="47"/>
    <cellStyle name="Comma" xfId="48"/>
    <cellStyle name="Hyperlink" xfId="49"/>
    <cellStyle name="Neutral" xfId="50"/>
    <cellStyle name="Notiz" xfId="51"/>
    <cellStyle name="Percent" xfId="52"/>
    <cellStyle name="Schlecht" xfId="53"/>
    <cellStyle name="Spaltenüberschrift" xfId="54"/>
    <cellStyle name="Standard 2" xfId="55"/>
    <cellStyle name="Standard 2 2" xfId="56"/>
    <cellStyle name="Standard 3" xfId="57"/>
    <cellStyle name="Text"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114300</xdr:rowOff>
    </xdr:from>
    <xdr:to>
      <xdr:col>12</xdr:col>
      <xdr:colOff>714375</xdr:colOff>
      <xdr:row>47</xdr:row>
      <xdr:rowOff>57150</xdr:rowOff>
    </xdr:to>
    <xdr:pic>
      <xdr:nvPicPr>
        <xdr:cNvPr id="1" name="Grafik 1"/>
        <xdr:cNvPicPr preferRelativeResize="1">
          <a:picLocks noChangeAspect="1"/>
        </xdr:cNvPicPr>
      </xdr:nvPicPr>
      <xdr:blipFill>
        <a:blip r:embed="rId1"/>
        <a:stretch>
          <a:fillRect/>
        </a:stretch>
      </xdr:blipFill>
      <xdr:spPr>
        <a:xfrm>
          <a:off x="85725" y="114300"/>
          <a:ext cx="9772650" cy="7553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lsnq.de/HinweiseDatensammlung2020"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A40" sqref="A40"/>
    </sheetView>
  </sheetViews>
  <sheetFormatPr defaultColWidth="11.421875" defaultRowHeight="12.75"/>
  <cols>
    <col min="1" max="16384" width="11.421875" style="71" customWidth="1"/>
  </cols>
  <sheetData>
    <row r="1" spans="1:8" ht="12.75" customHeight="1">
      <c r="A1" s="118" t="s">
        <v>340</v>
      </c>
      <c r="B1" s="118"/>
      <c r="C1" s="118"/>
      <c r="D1" s="118"/>
      <c r="E1" s="118"/>
      <c r="F1" s="118"/>
      <c r="G1" s="118"/>
      <c r="H1" s="118"/>
    </row>
    <row r="2" spans="1:8" ht="12.75" customHeight="1">
      <c r="A2" s="118"/>
      <c r="B2" s="118"/>
      <c r="C2" s="118"/>
      <c r="D2" s="118"/>
      <c r="E2" s="118"/>
      <c r="F2" s="118"/>
      <c r="G2" s="118"/>
      <c r="H2" s="118"/>
    </row>
    <row r="3" spans="1:8" ht="12.75" customHeight="1">
      <c r="A3" s="118"/>
      <c r="B3" s="118"/>
      <c r="C3" s="118"/>
      <c r="D3" s="118"/>
      <c r="E3" s="118"/>
      <c r="F3" s="118"/>
      <c r="G3" s="118"/>
      <c r="H3" s="118"/>
    </row>
    <row r="4" spans="1:8" ht="12.75" customHeight="1">
      <c r="A4" s="118"/>
      <c r="B4" s="118"/>
      <c r="C4" s="118"/>
      <c r="D4" s="118"/>
      <c r="E4" s="118"/>
      <c r="F4" s="118"/>
      <c r="G4" s="118"/>
      <c r="H4" s="118"/>
    </row>
    <row r="5" spans="1:8" ht="12.75" customHeight="1">
      <c r="A5" s="118"/>
      <c r="B5" s="118"/>
      <c r="C5" s="118"/>
      <c r="D5" s="118"/>
      <c r="E5" s="118"/>
      <c r="F5" s="118"/>
      <c r="G5" s="118"/>
      <c r="H5" s="118"/>
    </row>
    <row r="6" spans="1:8" ht="12.75" customHeight="1">
      <c r="A6" s="118"/>
      <c r="B6" s="118"/>
      <c r="C6" s="118"/>
      <c r="D6" s="118"/>
      <c r="E6" s="118"/>
      <c r="F6" s="118"/>
      <c r="G6" s="118"/>
      <c r="H6" s="118"/>
    </row>
    <row r="7" spans="1:8" ht="12.75" customHeight="1">
      <c r="A7" s="118"/>
      <c r="B7" s="118"/>
      <c r="C7" s="118"/>
      <c r="D7" s="118"/>
      <c r="E7" s="118"/>
      <c r="F7" s="118"/>
      <c r="G7" s="118"/>
      <c r="H7" s="118"/>
    </row>
    <row r="8" spans="1:8" ht="12.75" customHeight="1">
      <c r="A8" s="118"/>
      <c r="B8" s="118"/>
      <c r="C8" s="118"/>
      <c r="D8" s="118"/>
      <c r="E8" s="118"/>
      <c r="F8" s="118"/>
      <c r="G8" s="118"/>
      <c r="H8" s="118"/>
    </row>
    <row r="9" spans="1:8" ht="12.75" customHeight="1">
      <c r="A9" s="118"/>
      <c r="B9" s="118"/>
      <c r="C9" s="118"/>
      <c r="D9" s="118"/>
      <c r="E9" s="118"/>
      <c r="F9" s="118"/>
      <c r="G9" s="118"/>
      <c r="H9" s="118"/>
    </row>
    <row r="10" spans="1:8" ht="12.75" customHeight="1">
      <c r="A10" s="118"/>
      <c r="B10" s="118"/>
      <c r="C10" s="118"/>
      <c r="D10" s="118"/>
      <c r="E10" s="118"/>
      <c r="F10" s="118"/>
      <c r="G10" s="118"/>
      <c r="H10" s="118"/>
    </row>
    <row r="11" spans="1:8" ht="12.75" customHeight="1">
      <c r="A11" s="118"/>
      <c r="B11" s="118"/>
      <c r="C11" s="118"/>
      <c r="D11" s="118"/>
      <c r="E11" s="118"/>
      <c r="F11" s="118"/>
      <c r="G11" s="118"/>
      <c r="H11" s="118"/>
    </row>
    <row r="12" spans="1:8" ht="12.75" customHeight="1">
      <c r="A12" s="118"/>
      <c r="B12" s="118"/>
      <c r="C12" s="118"/>
      <c r="D12" s="118"/>
      <c r="E12" s="118"/>
      <c r="F12" s="118"/>
      <c r="G12" s="118"/>
      <c r="H12" s="118"/>
    </row>
    <row r="13" spans="1:8" ht="12.75" customHeight="1">
      <c r="A13" s="118"/>
      <c r="B13" s="118"/>
      <c r="C13" s="118"/>
      <c r="D13" s="118"/>
      <c r="E13" s="118"/>
      <c r="F13" s="118"/>
      <c r="G13" s="118"/>
      <c r="H13" s="118"/>
    </row>
    <row r="14" spans="1:8" ht="12.75" customHeight="1">
      <c r="A14" s="118"/>
      <c r="B14" s="118"/>
      <c r="C14" s="118"/>
      <c r="D14" s="118"/>
      <c r="E14" s="118"/>
      <c r="F14" s="118"/>
      <c r="G14" s="118"/>
      <c r="H14" s="118"/>
    </row>
    <row r="15" spans="1:8" ht="12.75" customHeight="1">
      <c r="A15" s="118"/>
      <c r="B15" s="118"/>
      <c r="C15" s="118"/>
      <c r="D15" s="118"/>
      <c r="E15" s="118"/>
      <c r="F15" s="118"/>
      <c r="G15" s="118"/>
      <c r="H15" s="118"/>
    </row>
    <row r="16" spans="1:8" ht="12.75" customHeight="1">
      <c r="A16" s="118"/>
      <c r="B16" s="118"/>
      <c r="C16" s="118"/>
      <c r="D16" s="118"/>
      <c r="E16" s="118"/>
      <c r="F16" s="118"/>
      <c r="G16" s="118"/>
      <c r="H16" s="118"/>
    </row>
    <row r="17" spans="1:8" ht="12.75" customHeight="1">
      <c r="A17" s="118"/>
      <c r="B17" s="118"/>
      <c r="C17" s="118"/>
      <c r="D17" s="118"/>
      <c r="E17" s="118"/>
      <c r="F17" s="118"/>
      <c r="G17" s="118"/>
      <c r="H17" s="118"/>
    </row>
    <row r="18" spans="1:8" ht="12.75" customHeight="1">
      <c r="A18" s="118"/>
      <c r="B18" s="118"/>
      <c r="C18" s="118"/>
      <c r="D18" s="118"/>
      <c r="E18" s="118"/>
      <c r="F18" s="118"/>
      <c r="G18" s="118"/>
      <c r="H18" s="118"/>
    </row>
    <row r="19" spans="1:8" ht="12.75" customHeight="1">
      <c r="A19" s="118"/>
      <c r="B19" s="118"/>
      <c r="C19" s="118"/>
      <c r="D19" s="118"/>
      <c r="E19" s="118"/>
      <c r="F19" s="118"/>
      <c r="G19" s="118"/>
      <c r="H19" s="118"/>
    </row>
    <row r="20" spans="1:8" ht="12.75" customHeight="1">
      <c r="A20" s="118"/>
      <c r="B20" s="118"/>
      <c r="C20" s="118"/>
      <c r="D20" s="118"/>
      <c r="E20" s="118"/>
      <c r="F20" s="118"/>
      <c r="G20" s="118"/>
      <c r="H20" s="118"/>
    </row>
    <row r="21" spans="1:8" ht="12.75" customHeight="1">
      <c r="A21" s="118"/>
      <c r="B21" s="118"/>
      <c r="C21" s="118"/>
      <c r="D21" s="118"/>
      <c r="E21" s="118"/>
      <c r="F21" s="118"/>
      <c r="G21" s="118"/>
      <c r="H21" s="118"/>
    </row>
    <row r="22" spans="1:8" ht="12.75" customHeight="1">
      <c r="A22" s="118"/>
      <c r="B22" s="118"/>
      <c r="C22" s="118"/>
      <c r="D22" s="118"/>
      <c r="E22" s="118"/>
      <c r="F22" s="118"/>
      <c r="G22" s="118"/>
      <c r="H22" s="118"/>
    </row>
    <row r="23" spans="1:8" ht="12.75" customHeight="1">
      <c r="A23" s="118"/>
      <c r="B23" s="118"/>
      <c r="C23" s="118"/>
      <c r="D23" s="118"/>
      <c r="E23" s="118"/>
      <c r="F23" s="118"/>
      <c r="G23" s="118"/>
      <c r="H23" s="118"/>
    </row>
    <row r="24" spans="1:8" ht="12.75" customHeight="1">
      <c r="A24" s="118"/>
      <c r="B24" s="118"/>
      <c r="C24" s="118"/>
      <c r="D24" s="118"/>
      <c r="E24" s="118"/>
      <c r="F24" s="118"/>
      <c r="G24" s="118"/>
      <c r="H24" s="118"/>
    </row>
    <row r="25" spans="1:8" ht="12.75" customHeight="1">
      <c r="A25" s="118"/>
      <c r="B25" s="118"/>
      <c r="C25" s="118"/>
      <c r="D25" s="118"/>
      <c r="E25" s="118"/>
      <c r="F25" s="118"/>
      <c r="G25" s="118"/>
      <c r="H25" s="118"/>
    </row>
    <row r="26" spans="1:8" ht="12.75" customHeight="1">
      <c r="A26" s="118"/>
      <c r="B26" s="118"/>
      <c r="C26" s="118"/>
      <c r="D26" s="118"/>
      <c r="E26" s="118"/>
      <c r="F26" s="118"/>
      <c r="G26" s="118"/>
      <c r="H26" s="118"/>
    </row>
    <row r="27" spans="1:8" ht="12.75" customHeight="1">
      <c r="A27" s="70"/>
      <c r="B27" s="70"/>
      <c r="C27" s="70"/>
      <c r="D27" s="70"/>
      <c r="E27" s="70"/>
      <c r="F27" s="70"/>
      <c r="G27" s="70"/>
      <c r="H27" s="70"/>
    </row>
    <row r="28" spans="1:7" ht="19.5" customHeight="1">
      <c r="A28" s="119" t="s">
        <v>310</v>
      </c>
      <c r="B28" s="119"/>
      <c r="C28" s="35"/>
      <c r="D28" s="35"/>
      <c r="E28" s="35"/>
      <c r="F28" s="35"/>
      <c r="G28" s="35"/>
    </row>
    <row r="29" spans="1:8" ht="12.75" customHeight="1">
      <c r="A29" s="120"/>
      <c r="B29" s="120"/>
      <c r="C29" s="113" t="s">
        <v>308</v>
      </c>
      <c r="D29" s="114"/>
      <c r="E29" s="114"/>
      <c r="F29" s="114"/>
      <c r="G29" s="114"/>
      <c r="H29" s="115"/>
    </row>
    <row r="30" spans="1:8" ht="12.75" customHeight="1">
      <c r="A30" s="121"/>
      <c r="B30" s="121"/>
      <c r="C30" s="113" t="s">
        <v>309</v>
      </c>
      <c r="D30" s="114"/>
      <c r="E30" s="114"/>
      <c r="F30" s="114"/>
      <c r="G30" s="114"/>
      <c r="H30" s="115"/>
    </row>
    <row r="31" spans="1:8" ht="12.75" customHeight="1">
      <c r="A31" s="112"/>
      <c r="B31" s="112"/>
      <c r="C31" s="113" t="s">
        <v>311</v>
      </c>
      <c r="D31" s="114"/>
      <c r="E31" s="114"/>
      <c r="F31" s="114"/>
      <c r="G31" s="114"/>
      <c r="H31" s="115"/>
    </row>
    <row r="32" spans="1:8" ht="15" customHeight="1">
      <c r="A32" s="116"/>
      <c r="B32" s="116"/>
      <c r="C32" s="113" t="s">
        <v>308</v>
      </c>
      <c r="D32" s="114"/>
      <c r="E32" s="114"/>
      <c r="F32" s="114"/>
      <c r="G32" s="114"/>
      <c r="H32" s="115"/>
    </row>
    <row r="33" spans="1:8" ht="15">
      <c r="A33" s="117"/>
      <c r="B33" s="117"/>
      <c r="C33" s="113" t="s">
        <v>308</v>
      </c>
      <c r="D33" s="114"/>
      <c r="E33" s="114"/>
      <c r="F33" s="114"/>
      <c r="G33" s="114"/>
      <c r="H33" s="115"/>
    </row>
    <row r="35" ht="15">
      <c r="A35" s="72" t="s">
        <v>331</v>
      </c>
    </row>
    <row r="36" ht="15">
      <c r="A36" s="72" t="s">
        <v>337</v>
      </c>
    </row>
    <row r="37" ht="15">
      <c r="A37" s="72" t="s">
        <v>336</v>
      </c>
    </row>
    <row r="39" ht="15">
      <c r="A39" s="72" t="s">
        <v>338</v>
      </c>
    </row>
    <row r="40" ht="15">
      <c r="A40" s="72" t="s">
        <v>386</v>
      </c>
    </row>
  </sheetData>
  <sheetProtection password="F729" sheet="1" objects="1" scenarios="1" selectLockedCells="1"/>
  <mergeCells count="12">
    <mergeCell ref="A1:H26"/>
    <mergeCell ref="A28:B28"/>
    <mergeCell ref="A29:B29"/>
    <mergeCell ref="C29:H29"/>
    <mergeCell ref="A30:B30"/>
    <mergeCell ref="C30:H30"/>
    <mergeCell ref="A31:B31"/>
    <mergeCell ref="C31:H31"/>
    <mergeCell ref="A32:B32"/>
    <mergeCell ref="C32:H32"/>
    <mergeCell ref="A33:B33"/>
    <mergeCell ref="C33:H33"/>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46"/>
  <sheetViews>
    <sheetView zoomScalePageLayoutView="0" workbookViewId="0" topLeftCell="A1">
      <selection activeCell="C1" sqref="C1:D1"/>
    </sheetView>
  </sheetViews>
  <sheetFormatPr defaultColWidth="11.421875" defaultRowHeight="12.75"/>
  <cols>
    <col min="1" max="1" width="10.7109375" style="1" customWidth="1"/>
    <col min="2" max="2" width="35.8515625" style="1" customWidth="1"/>
    <col min="3" max="3" width="36.7109375" style="1" customWidth="1"/>
    <col min="4" max="4" width="10.00390625" style="1" customWidth="1"/>
    <col min="5" max="5" width="7.8515625" style="1" customWidth="1"/>
    <col min="6" max="9" width="9.7109375" style="1" customWidth="1"/>
    <col min="10" max="16384" width="11.421875" style="1" customWidth="1"/>
  </cols>
  <sheetData>
    <row r="1" spans="1:10" ht="13.5" thickBot="1">
      <c r="A1" s="124" t="s">
        <v>0</v>
      </c>
      <c r="B1" s="124"/>
      <c r="C1" s="178"/>
      <c r="D1" s="178"/>
      <c r="G1" s="1" t="s">
        <v>19</v>
      </c>
      <c r="J1" s="34" t="s">
        <v>31</v>
      </c>
    </row>
    <row r="2" spans="1:10" ht="13.5" thickBot="1">
      <c r="A2" s="124" t="s">
        <v>1</v>
      </c>
      <c r="B2" s="124"/>
      <c r="C2" s="178"/>
      <c r="D2" s="178"/>
      <c r="G2" s="2" t="s">
        <v>20</v>
      </c>
      <c r="H2" s="3" t="s">
        <v>21</v>
      </c>
      <c r="J2" s="34" t="s">
        <v>32</v>
      </c>
    </row>
    <row r="3" spans="6:10" ht="12.75">
      <c r="F3" s="4" t="s">
        <v>12</v>
      </c>
      <c r="G3" s="37">
        <f aca="true" t="shared" si="0" ref="G3:G13">SUMIF($B$18:$I$146,$F3,$G$18:$G$146)</f>
        <v>1500</v>
      </c>
      <c r="H3" s="37">
        <f aca="true" t="shared" si="1" ref="H3:H13">SUMIF($B$18:$I$146,$F3,$I$18:$I$146)</f>
        <v>1500</v>
      </c>
      <c r="J3" s="34" t="s">
        <v>306</v>
      </c>
    </row>
    <row r="4" spans="2:10" ht="14.25">
      <c r="B4" s="1" t="s">
        <v>301</v>
      </c>
      <c r="F4" s="4" t="s">
        <v>10</v>
      </c>
      <c r="G4" s="37">
        <f t="shared" si="0"/>
        <v>0</v>
      </c>
      <c r="H4" s="37">
        <f t="shared" si="1"/>
        <v>0</v>
      </c>
      <c r="J4" s="34" t="s">
        <v>307</v>
      </c>
    </row>
    <row r="5" spans="1:12" ht="12.75">
      <c r="A5" s="46" t="s">
        <v>15</v>
      </c>
      <c r="B5" s="41"/>
      <c r="F5" s="4" t="s">
        <v>11</v>
      </c>
      <c r="G5" s="37">
        <f t="shared" si="0"/>
        <v>0</v>
      </c>
      <c r="H5" s="37">
        <f t="shared" si="1"/>
        <v>0</v>
      </c>
      <c r="K5" s="5"/>
      <c r="L5" s="5"/>
    </row>
    <row r="6" spans="1:12" ht="12.75">
      <c r="A6" s="46" t="s">
        <v>16</v>
      </c>
      <c r="B6" s="41"/>
      <c r="F6" s="4" t="s">
        <v>2</v>
      </c>
      <c r="G6" s="37">
        <f t="shared" si="0"/>
        <v>0</v>
      </c>
      <c r="H6" s="37">
        <f t="shared" si="1"/>
        <v>0</v>
      </c>
      <c r="K6" s="5"/>
      <c r="L6" s="5"/>
    </row>
    <row r="7" spans="1:12" ht="12.75">
      <c r="A7" s="46" t="s">
        <v>17</v>
      </c>
      <c r="B7" s="41"/>
      <c r="F7" s="4" t="s">
        <v>3</v>
      </c>
      <c r="G7" s="37">
        <f t="shared" si="0"/>
        <v>0</v>
      </c>
      <c r="H7" s="37">
        <f t="shared" si="1"/>
        <v>0</v>
      </c>
      <c r="J7" s="34" t="s">
        <v>303</v>
      </c>
      <c r="K7" s="5"/>
      <c r="L7" s="5"/>
    </row>
    <row r="8" spans="1:10" ht="12.75">
      <c r="A8" s="46" t="s">
        <v>18</v>
      </c>
      <c r="B8" s="41"/>
      <c r="F8" s="4" t="s">
        <v>4</v>
      </c>
      <c r="G8" s="37">
        <f t="shared" si="0"/>
        <v>0</v>
      </c>
      <c r="H8" s="37">
        <f t="shared" si="1"/>
        <v>0</v>
      </c>
      <c r="J8" s="34" t="s">
        <v>302</v>
      </c>
    </row>
    <row r="9" spans="6:10" ht="12.75">
      <c r="F9" s="4" t="s">
        <v>5</v>
      </c>
      <c r="G9" s="37">
        <f t="shared" si="0"/>
        <v>0</v>
      </c>
      <c r="H9" s="37">
        <f t="shared" si="1"/>
        <v>0</v>
      </c>
      <c r="J9" s="34" t="s">
        <v>305</v>
      </c>
    </row>
    <row r="10" spans="6:10" ht="12.75">
      <c r="F10" s="4" t="s">
        <v>6</v>
      </c>
      <c r="G10" s="37">
        <f t="shared" si="0"/>
        <v>0</v>
      </c>
      <c r="H10" s="37">
        <f t="shared" si="1"/>
        <v>0</v>
      </c>
      <c r="J10" s="34" t="s">
        <v>304</v>
      </c>
    </row>
    <row r="11" spans="6:8" ht="12.75">
      <c r="F11" s="4" t="s">
        <v>7</v>
      </c>
      <c r="G11" s="37">
        <f t="shared" si="0"/>
        <v>0</v>
      </c>
      <c r="H11" s="37">
        <f t="shared" si="1"/>
        <v>0</v>
      </c>
    </row>
    <row r="12" spans="6:10" ht="12.75">
      <c r="F12" s="4" t="s">
        <v>8</v>
      </c>
      <c r="G12" s="37">
        <f t="shared" si="0"/>
        <v>0</v>
      </c>
      <c r="H12" s="37">
        <f t="shared" si="1"/>
        <v>0</v>
      </c>
      <c r="J12" s="34" t="s">
        <v>332</v>
      </c>
    </row>
    <row r="13" spans="6:10" ht="12.75">
      <c r="F13" s="4" t="s">
        <v>9</v>
      </c>
      <c r="G13" s="37">
        <f t="shared" si="0"/>
        <v>0</v>
      </c>
      <c r="H13" s="37">
        <f t="shared" si="1"/>
        <v>0</v>
      </c>
      <c r="J13" s="34" t="s">
        <v>333</v>
      </c>
    </row>
    <row r="14" ht="12.75">
      <c r="J14" s="34" t="s">
        <v>334</v>
      </c>
    </row>
    <row r="15" spans="1:9" ht="12.75" customHeight="1">
      <c r="A15" s="1" t="s">
        <v>15</v>
      </c>
      <c r="B15" s="1">
        <f>B5</f>
        <v>0</v>
      </c>
      <c r="F15" s="122" t="s">
        <v>320</v>
      </c>
      <c r="G15" s="122"/>
      <c r="H15" s="122"/>
      <c r="I15" s="122"/>
    </row>
    <row r="16" spans="6:9" ht="13.5" thickBot="1">
      <c r="F16" s="123"/>
      <c r="G16" s="123"/>
      <c r="H16" s="123"/>
      <c r="I16" s="123"/>
    </row>
    <row r="17" spans="1:10" ht="51.75" thickBot="1">
      <c r="A17" s="6" t="s">
        <v>22</v>
      </c>
      <c r="B17" s="6" t="s">
        <v>23</v>
      </c>
      <c r="C17" s="6" t="s">
        <v>24</v>
      </c>
      <c r="D17" s="6" t="s">
        <v>25</v>
      </c>
      <c r="E17" s="6" t="s">
        <v>26</v>
      </c>
      <c r="F17" s="3" t="s">
        <v>27</v>
      </c>
      <c r="G17" s="7" t="s">
        <v>28</v>
      </c>
      <c r="H17" s="3" t="s">
        <v>29</v>
      </c>
      <c r="I17" s="3" t="s">
        <v>30</v>
      </c>
      <c r="J17" s="69" t="s">
        <v>335</v>
      </c>
    </row>
    <row r="18" spans="1:10" ht="15" customHeight="1" thickBot="1">
      <c r="A18" s="42" t="s">
        <v>339</v>
      </c>
      <c r="B18" s="43" t="s">
        <v>12</v>
      </c>
      <c r="C18" s="44" t="s">
        <v>319</v>
      </c>
      <c r="D18" s="45">
        <v>100</v>
      </c>
      <c r="E18" s="43" t="s">
        <v>31</v>
      </c>
      <c r="F18" s="45">
        <v>15</v>
      </c>
      <c r="G18" s="36">
        <f>F18*D18</f>
        <v>1500</v>
      </c>
      <c r="H18" s="45">
        <v>15</v>
      </c>
      <c r="I18" s="36">
        <f>D18*H18</f>
        <v>1500</v>
      </c>
      <c r="J18" s="43"/>
    </row>
    <row r="19" spans="1:10" ht="15" customHeight="1" thickBot="1">
      <c r="A19" s="42"/>
      <c r="B19" s="43"/>
      <c r="C19" s="44"/>
      <c r="D19" s="45"/>
      <c r="E19" s="43"/>
      <c r="F19" s="45"/>
      <c r="G19" s="36">
        <f aca="true" t="shared" si="2" ref="G19:G31">F19*D19</f>
        <v>0</v>
      </c>
      <c r="H19" s="45"/>
      <c r="I19" s="36">
        <f aca="true" t="shared" si="3" ref="I19:I38">D19*H19</f>
        <v>0</v>
      </c>
      <c r="J19" s="43"/>
    </row>
    <row r="20" spans="1:10" ht="15" customHeight="1" thickBot="1">
      <c r="A20" s="42"/>
      <c r="B20" s="43"/>
      <c r="C20" s="44"/>
      <c r="D20" s="45"/>
      <c r="E20" s="43"/>
      <c r="F20" s="45"/>
      <c r="G20" s="36">
        <f t="shared" si="2"/>
        <v>0</v>
      </c>
      <c r="H20" s="45"/>
      <c r="I20" s="36">
        <f t="shared" si="3"/>
        <v>0</v>
      </c>
      <c r="J20" s="43"/>
    </row>
    <row r="21" spans="1:10" ht="15" customHeight="1" thickBot="1">
      <c r="A21" s="42"/>
      <c r="B21" s="43"/>
      <c r="C21" s="44"/>
      <c r="D21" s="45"/>
      <c r="E21" s="43"/>
      <c r="F21" s="45"/>
      <c r="G21" s="36">
        <f t="shared" si="2"/>
        <v>0</v>
      </c>
      <c r="H21" s="45"/>
      <c r="I21" s="36">
        <f t="shared" si="3"/>
        <v>0</v>
      </c>
      <c r="J21" s="43"/>
    </row>
    <row r="22" spans="1:10" ht="15" customHeight="1" thickBot="1">
      <c r="A22" s="42"/>
      <c r="B22" s="43"/>
      <c r="C22" s="44"/>
      <c r="D22" s="45"/>
      <c r="E22" s="43"/>
      <c r="F22" s="45"/>
      <c r="G22" s="36">
        <f t="shared" si="2"/>
        <v>0</v>
      </c>
      <c r="H22" s="45"/>
      <c r="I22" s="36">
        <f t="shared" si="3"/>
        <v>0</v>
      </c>
      <c r="J22" s="43"/>
    </row>
    <row r="23" spans="1:10" ht="15" customHeight="1" thickBot="1">
      <c r="A23" s="42"/>
      <c r="B23" s="43"/>
      <c r="C23" s="44"/>
      <c r="D23" s="45"/>
      <c r="E23" s="43"/>
      <c r="F23" s="45"/>
      <c r="G23" s="36">
        <f t="shared" si="2"/>
        <v>0</v>
      </c>
      <c r="H23" s="45"/>
      <c r="I23" s="36">
        <f t="shared" si="3"/>
        <v>0</v>
      </c>
      <c r="J23" s="43"/>
    </row>
    <row r="24" spans="1:10" ht="15" customHeight="1" thickBot="1">
      <c r="A24" s="42"/>
      <c r="B24" s="43"/>
      <c r="C24" s="44"/>
      <c r="D24" s="45"/>
      <c r="E24" s="43"/>
      <c r="F24" s="45"/>
      <c r="G24" s="36">
        <f t="shared" si="2"/>
        <v>0</v>
      </c>
      <c r="H24" s="45"/>
      <c r="I24" s="36">
        <f t="shared" si="3"/>
        <v>0</v>
      </c>
      <c r="J24" s="43"/>
    </row>
    <row r="25" spans="1:10" ht="15" customHeight="1" thickBot="1">
      <c r="A25" s="42"/>
      <c r="B25" s="43"/>
      <c r="C25" s="44"/>
      <c r="D25" s="45"/>
      <c r="E25" s="43"/>
      <c r="F25" s="45"/>
      <c r="G25" s="36">
        <f t="shared" si="2"/>
        <v>0</v>
      </c>
      <c r="H25" s="45"/>
      <c r="I25" s="36">
        <f t="shared" si="3"/>
        <v>0</v>
      </c>
      <c r="J25" s="43"/>
    </row>
    <row r="26" spans="1:10" ht="15" customHeight="1" thickBot="1">
      <c r="A26" s="42"/>
      <c r="B26" s="43"/>
      <c r="C26" s="44"/>
      <c r="D26" s="45"/>
      <c r="E26" s="43"/>
      <c r="F26" s="45"/>
      <c r="G26" s="36">
        <f t="shared" si="2"/>
        <v>0</v>
      </c>
      <c r="H26" s="45"/>
      <c r="I26" s="36">
        <f t="shared" si="3"/>
        <v>0</v>
      </c>
      <c r="J26" s="43"/>
    </row>
    <row r="27" spans="1:10" ht="15" customHeight="1" thickBot="1">
      <c r="A27" s="42"/>
      <c r="B27" s="43"/>
      <c r="C27" s="44"/>
      <c r="D27" s="45"/>
      <c r="E27" s="43"/>
      <c r="F27" s="45"/>
      <c r="G27" s="36">
        <f t="shared" si="2"/>
        <v>0</v>
      </c>
      <c r="H27" s="45"/>
      <c r="I27" s="36">
        <f t="shared" si="3"/>
        <v>0</v>
      </c>
      <c r="J27" s="43"/>
    </row>
    <row r="28" spans="1:10" ht="15" customHeight="1" thickBot="1">
      <c r="A28" s="42"/>
      <c r="B28" s="43"/>
      <c r="C28" s="44"/>
      <c r="D28" s="45"/>
      <c r="E28" s="43"/>
      <c r="F28" s="45"/>
      <c r="G28" s="36">
        <f t="shared" si="2"/>
        <v>0</v>
      </c>
      <c r="H28" s="45"/>
      <c r="I28" s="36">
        <f t="shared" si="3"/>
        <v>0</v>
      </c>
      <c r="J28" s="43"/>
    </row>
    <row r="29" spans="1:10" ht="15" customHeight="1" thickBot="1">
      <c r="A29" s="42"/>
      <c r="B29" s="43"/>
      <c r="C29" s="44"/>
      <c r="D29" s="45"/>
      <c r="E29" s="43"/>
      <c r="F29" s="45"/>
      <c r="G29" s="36">
        <f t="shared" si="2"/>
        <v>0</v>
      </c>
      <c r="H29" s="45"/>
      <c r="I29" s="36">
        <f t="shared" si="3"/>
        <v>0</v>
      </c>
      <c r="J29" s="43"/>
    </row>
    <row r="30" spans="1:10" ht="15" customHeight="1" thickBot="1">
      <c r="A30" s="42"/>
      <c r="B30" s="43"/>
      <c r="C30" s="44"/>
      <c r="D30" s="45"/>
      <c r="E30" s="43"/>
      <c r="F30" s="45"/>
      <c r="G30" s="36">
        <f t="shared" si="2"/>
        <v>0</v>
      </c>
      <c r="H30" s="45"/>
      <c r="I30" s="36">
        <f t="shared" si="3"/>
        <v>0</v>
      </c>
      <c r="J30" s="43"/>
    </row>
    <row r="31" spans="1:10" ht="15" customHeight="1" thickBot="1">
      <c r="A31" s="42"/>
      <c r="B31" s="43"/>
      <c r="C31" s="44"/>
      <c r="D31" s="45"/>
      <c r="E31" s="43"/>
      <c r="F31" s="45"/>
      <c r="G31" s="36">
        <f t="shared" si="2"/>
        <v>0</v>
      </c>
      <c r="H31" s="45"/>
      <c r="I31" s="36">
        <f t="shared" si="3"/>
        <v>0</v>
      </c>
      <c r="J31" s="43"/>
    </row>
    <row r="32" spans="1:10" ht="15" customHeight="1" thickBot="1">
      <c r="A32" s="42"/>
      <c r="B32" s="43"/>
      <c r="C32" s="44"/>
      <c r="D32" s="45"/>
      <c r="E32" s="43"/>
      <c r="F32" s="45"/>
      <c r="G32" s="36">
        <f aca="true" t="shared" si="4" ref="G32:G38">F32*D32</f>
        <v>0</v>
      </c>
      <c r="H32" s="45"/>
      <c r="I32" s="36">
        <f t="shared" si="3"/>
        <v>0</v>
      </c>
      <c r="J32" s="43"/>
    </row>
    <row r="33" spans="1:10" ht="15" customHeight="1" thickBot="1">
      <c r="A33" s="42"/>
      <c r="B33" s="43"/>
      <c r="C33" s="44"/>
      <c r="D33" s="45"/>
      <c r="E33" s="43"/>
      <c r="F33" s="45"/>
      <c r="G33" s="36">
        <f t="shared" si="4"/>
        <v>0</v>
      </c>
      <c r="H33" s="45"/>
      <c r="I33" s="36">
        <f t="shared" si="3"/>
        <v>0</v>
      </c>
      <c r="J33" s="43"/>
    </row>
    <row r="34" spans="1:10" ht="15" customHeight="1" thickBot="1">
      <c r="A34" s="42"/>
      <c r="B34" s="43"/>
      <c r="C34" s="44"/>
      <c r="D34" s="45"/>
      <c r="E34" s="43"/>
      <c r="F34" s="45"/>
      <c r="G34" s="36">
        <f t="shared" si="4"/>
        <v>0</v>
      </c>
      <c r="H34" s="45"/>
      <c r="I34" s="36">
        <f t="shared" si="3"/>
        <v>0</v>
      </c>
      <c r="J34" s="43"/>
    </row>
    <row r="35" spans="1:10" ht="15" customHeight="1" thickBot="1">
      <c r="A35" s="42"/>
      <c r="B35" s="43"/>
      <c r="C35" s="44"/>
      <c r="D35" s="45"/>
      <c r="E35" s="43"/>
      <c r="F35" s="45"/>
      <c r="G35" s="36">
        <f t="shared" si="4"/>
        <v>0</v>
      </c>
      <c r="H35" s="45"/>
      <c r="I35" s="36">
        <f t="shared" si="3"/>
        <v>0</v>
      </c>
      <c r="J35" s="43"/>
    </row>
    <row r="36" spans="1:10" ht="15" customHeight="1" thickBot="1">
      <c r="A36" s="42"/>
      <c r="B36" s="43"/>
      <c r="C36" s="44"/>
      <c r="D36" s="45"/>
      <c r="E36" s="43"/>
      <c r="F36" s="45"/>
      <c r="G36" s="36">
        <f t="shared" si="4"/>
        <v>0</v>
      </c>
      <c r="H36" s="45"/>
      <c r="I36" s="36">
        <f t="shared" si="3"/>
        <v>0</v>
      </c>
      <c r="J36" s="43"/>
    </row>
    <row r="37" spans="1:10" ht="15" customHeight="1" thickBot="1">
      <c r="A37" s="42"/>
      <c r="B37" s="43"/>
      <c r="C37" s="44"/>
      <c r="D37" s="45"/>
      <c r="E37" s="43"/>
      <c r="F37" s="45"/>
      <c r="G37" s="36">
        <f t="shared" si="4"/>
        <v>0</v>
      </c>
      <c r="H37" s="45"/>
      <c r="I37" s="36">
        <f t="shared" si="3"/>
        <v>0</v>
      </c>
      <c r="J37" s="43"/>
    </row>
    <row r="38" spans="1:10" ht="15" customHeight="1" thickBot="1">
      <c r="A38" s="42"/>
      <c r="B38" s="43"/>
      <c r="C38" s="44"/>
      <c r="D38" s="45"/>
      <c r="E38" s="43"/>
      <c r="F38" s="45"/>
      <c r="G38" s="36">
        <f t="shared" si="4"/>
        <v>0</v>
      </c>
      <c r="H38" s="45"/>
      <c r="I38" s="36">
        <f t="shared" si="3"/>
        <v>0</v>
      </c>
      <c r="J38" s="43"/>
    </row>
    <row r="40" spans="1:9" ht="12.75">
      <c r="A40" s="1" t="s">
        <v>16</v>
      </c>
      <c r="B40" s="1">
        <f>B6</f>
        <v>0</v>
      </c>
      <c r="F40" s="122" t="s">
        <v>320</v>
      </c>
      <c r="G40" s="122"/>
      <c r="H40" s="122"/>
      <c r="I40" s="122"/>
    </row>
    <row r="41" spans="6:9" ht="13.5" thickBot="1">
      <c r="F41" s="123"/>
      <c r="G41" s="123"/>
      <c r="H41" s="123"/>
      <c r="I41" s="123"/>
    </row>
    <row r="42" spans="1:10" ht="39" thickBot="1">
      <c r="A42" s="6" t="s">
        <v>22</v>
      </c>
      <c r="B42" s="6" t="s">
        <v>23</v>
      </c>
      <c r="C42" s="6" t="s">
        <v>24</v>
      </c>
      <c r="D42" s="6" t="s">
        <v>25</v>
      </c>
      <c r="E42" s="6" t="s">
        <v>26</v>
      </c>
      <c r="F42" s="3" t="s">
        <v>27</v>
      </c>
      <c r="G42" s="7" t="s">
        <v>28</v>
      </c>
      <c r="H42" s="3" t="s">
        <v>29</v>
      </c>
      <c r="I42" s="3" t="s">
        <v>30</v>
      </c>
      <c r="J42" s="69" t="s">
        <v>335</v>
      </c>
    </row>
    <row r="43" spans="1:10" ht="15" customHeight="1" thickBot="1">
      <c r="A43" s="42"/>
      <c r="B43" s="43"/>
      <c r="C43" s="44"/>
      <c r="D43" s="45"/>
      <c r="E43" s="43"/>
      <c r="F43" s="45"/>
      <c r="G43" s="36">
        <f>F43*D43</f>
        <v>0</v>
      </c>
      <c r="H43" s="45"/>
      <c r="I43" s="36">
        <f>D43*H43</f>
        <v>0</v>
      </c>
      <c r="J43" s="43"/>
    </row>
    <row r="44" spans="1:10" ht="15" customHeight="1" thickBot="1">
      <c r="A44" s="42"/>
      <c r="B44" s="43"/>
      <c r="C44" s="44"/>
      <c r="D44" s="45"/>
      <c r="E44" s="43"/>
      <c r="F44" s="45"/>
      <c r="G44" s="36">
        <f aca="true" t="shared" si="5" ref="G44:G66">F44*D44</f>
        <v>0</v>
      </c>
      <c r="H44" s="45"/>
      <c r="I44" s="36">
        <f aca="true" t="shared" si="6" ref="I44:I66">D44*H44</f>
        <v>0</v>
      </c>
      <c r="J44" s="43"/>
    </row>
    <row r="45" spans="1:10" ht="15" customHeight="1" thickBot="1">
      <c r="A45" s="42"/>
      <c r="B45" s="43"/>
      <c r="C45" s="44"/>
      <c r="D45" s="45"/>
      <c r="E45" s="43"/>
      <c r="F45" s="45"/>
      <c r="G45" s="36">
        <f t="shared" si="5"/>
        <v>0</v>
      </c>
      <c r="H45" s="45"/>
      <c r="I45" s="36">
        <f t="shared" si="6"/>
        <v>0</v>
      </c>
      <c r="J45" s="43"/>
    </row>
    <row r="46" spans="1:10" ht="15" customHeight="1" thickBot="1">
      <c r="A46" s="42"/>
      <c r="B46" s="43"/>
      <c r="C46" s="44"/>
      <c r="D46" s="45"/>
      <c r="E46" s="43"/>
      <c r="F46" s="45"/>
      <c r="G46" s="36">
        <f t="shared" si="5"/>
        <v>0</v>
      </c>
      <c r="H46" s="45"/>
      <c r="I46" s="36">
        <f t="shared" si="6"/>
        <v>0</v>
      </c>
      <c r="J46" s="43"/>
    </row>
    <row r="47" spans="1:10" ht="15" customHeight="1" thickBot="1">
      <c r="A47" s="42"/>
      <c r="B47" s="43"/>
      <c r="C47" s="44"/>
      <c r="D47" s="45"/>
      <c r="E47" s="43"/>
      <c r="F47" s="45"/>
      <c r="G47" s="36">
        <f t="shared" si="5"/>
        <v>0</v>
      </c>
      <c r="H47" s="45"/>
      <c r="I47" s="36">
        <f t="shared" si="6"/>
        <v>0</v>
      </c>
      <c r="J47" s="43"/>
    </row>
    <row r="48" spans="1:10" ht="15" customHeight="1" thickBot="1">
      <c r="A48" s="42"/>
      <c r="B48" s="43"/>
      <c r="C48" s="44"/>
      <c r="D48" s="45"/>
      <c r="E48" s="43"/>
      <c r="F48" s="45"/>
      <c r="G48" s="36">
        <f t="shared" si="5"/>
        <v>0</v>
      </c>
      <c r="H48" s="45"/>
      <c r="I48" s="36">
        <f t="shared" si="6"/>
        <v>0</v>
      </c>
      <c r="J48" s="43"/>
    </row>
    <row r="49" spans="1:10" ht="15" customHeight="1" thickBot="1">
      <c r="A49" s="42"/>
      <c r="B49" s="43"/>
      <c r="C49" s="44"/>
      <c r="D49" s="45"/>
      <c r="E49" s="43"/>
      <c r="F49" s="45"/>
      <c r="G49" s="36">
        <f t="shared" si="5"/>
        <v>0</v>
      </c>
      <c r="H49" s="45"/>
      <c r="I49" s="36">
        <f t="shared" si="6"/>
        <v>0</v>
      </c>
      <c r="J49" s="43"/>
    </row>
    <row r="50" spans="1:10" ht="15" customHeight="1" thickBot="1">
      <c r="A50" s="42"/>
      <c r="B50" s="43"/>
      <c r="C50" s="44"/>
      <c r="D50" s="45"/>
      <c r="E50" s="43"/>
      <c r="F50" s="45"/>
      <c r="G50" s="36">
        <f t="shared" si="5"/>
        <v>0</v>
      </c>
      <c r="H50" s="45"/>
      <c r="I50" s="36">
        <f t="shared" si="6"/>
        <v>0</v>
      </c>
      <c r="J50" s="43"/>
    </row>
    <row r="51" spans="1:10" ht="15" customHeight="1" thickBot="1">
      <c r="A51" s="42"/>
      <c r="B51" s="43"/>
      <c r="C51" s="44"/>
      <c r="D51" s="45"/>
      <c r="E51" s="43"/>
      <c r="F51" s="45"/>
      <c r="G51" s="36">
        <f t="shared" si="5"/>
        <v>0</v>
      </c>
      <c r="H51" s="45"/>
      <c r="I51" s="36">
        <f t="shared" si="6"/>
        <v>0</v>
      </c>
      <c r="J51" s="43"/>
    </row>
    <row r="52" spans="1:10" ht="15" customHeight="1" thickBot="1">
      <c r="A52" s="42"/>
      <c r="B52" s="43"/>
      <c r="C52" s="44"/>
      <c r="D52" s="45"/>
      <c r="E52" s="43"/>
      <c r="F52" s="45"/>
      <c r="G52" s="36">
        <f t="shared" si="5"/>
        <v>0</v>
      </c>
      <c r="H52" s="45"/>
      <c r="I52" s="36">
        <f t="shared" si="6"/>
        <v>0</v>
      </c>
      <c r="J52" s="43"/>
    </row>
    <row r="53" spans="1:10" ht="15" customHeight="1" thickBot="1">
      <c r="A53" s="42"/>
      <c r="B53" s="43"/>
      <c r="C53" s="44"/>
      <c r="D53" s="45"/>
      <c r="E53" s="43"/>
      <c r="F53" s="45"/>
      <c r="G53" s="36">
        <f t="shared" si="5"/>
        <v>0</v>
      </c>
      <c r="H53" s="45"/>
      <c r="I53" s="36">
        <f t="shared" si="6"/>
        <v>0</v>
      </c>
      <c r="J53" s="43"/>
    </row>
    <row r="54" spans="1:10" ht="15" customHeight="1" thickBot="1">
      <c r="A54" s="42"/>
      <c r="B54" s="43"/>
      <c r="C54" s="44"/>
      <c r="D54" s="45"/>
      <c r="E54" s="43"/>
      <c r="F54" s="45"/>
      <c r="G54" s="36">
        <f t="shared" si="5"/>
        <v>0</v>
      </c>
      <c r="H54" s="45"/>
      <c r="I54" s="36">
        <f t="shared" si="6"/>
        <v>0</v>
      </c>
      <c r="J54" s="43"/>
    </row>
    <row r="55" spans="1:10" ht="15" customHeight="1" thickBot="1">
      <c r="A55" s="42"/>
      <c r="B55" s="43"/>
      <c r="C55" s="44"/>
      <c r="D55" s="45"/>
      <c r="E55" s="43"/>
      <c r="F55" s="45"/>
      <c r="G55" s="36">
        <f t="shared" si="5"/>
        <v>0</v>
      </c>
      <c r="H55" s="45"/>
      <c r="I55" s="36">
        <f t="shared" si="6"/>
        <v>0</v>
      </c>
      <c r="J55" s="43"/>
    </row>
    <row r="56" spans="1:10" ht="15" customHeight="1" thickBot="1">
      <c r="A56" s="42"/>
      <c r="B56" s="43"/>
      <c r="C56" s="44"/>
      <c r="D56" s="45"/>
      <c r="E56" s="43"/>
      <c r="F56" s="45"/>
      <c r="G56" s="36">
        <f t="shared" si="5"/>
        <v>0</v>
      </c>
      <c r="H56" s="45"/>
      <c r="I56" s="36">
        <f t="shared" si="6"/>
        <v>0</v>
      </c>
      <c r="J56" s="43"/>
    </row>
    <row r="57" spans="1:10" ht="15" customHeight="1" thickBot="1">
      <c r="A57" s="42"/>
      <c r="B57" s="43"/>
      <c r="C57" s="44"/>
      <c r="D57" s="45"/>
      <c r="E57" s="43"/>
      <c r="F57" s="45"/>
      <c r="G57" s="36">
        <f t="shared" si="5"/>
        <v>0</v>
      </c>
      <c r="H57" s="45"/>
      <c r="I57" s="36">
        <f t="shared" si="6"/>
        <v>0</v>
      </c>
      <c r="J57" s="43"/>
    </row>
    <row r="58" spans="1:10" ht="15" customHeight="1" thickBot="1">
      <c r="A58" s="42"/>
      <c r="B58" s="43"/>
      <c r="C58" s="44"/>
      <c r="D58" s="45"/>
      <c r="E58" s="43"/>
      <c r="F58" s="45"/>
      <c r="G58" s="36">
        <f t="shared" si="5"/>
        <v>0</v>
      </c>
      <c r="H58" s="45"/>
      <c r="I58" s="36">
        <f t="shared" si="6"/>
        <v>0</v>
      </c>
      <c r="J58" s="43"/>
    </row>
    <row r="59" spans="1:10" ht="15" customHeight="1" thickBot="1">
      <c r="A59" s="42"/>
      <c r="B59" s="43"/>
      <c r="C59" s="44"/>
      <c r="D59" s="45"/>
      <c r="E59" s="43"/>
      <c r="F59" s="45"/>
      <c r="G59" s="36">
        <f t="shared" si="5"/>
        <v>0</v>
      </c>
      <c r="H59" s="45"/>
      <c r="I59" s="36">
        <f t="shared" si="6"/>
        <v>0</v>
      </c>
      <c r="J59" s="43"/>
    </row>
    <row r="60" spans="1:10" ht="15" customHeight="1" thickBot="1">
      <c r="A60" s="42"/>
      <c r="B60" s="43"/>
      <c r="C60" s="44"/>
      <c r="D60" s="45"/>
      <c r="E60" s="43"/>
      <c r="F60" s="45"/>
      <c r="G60" s="36">
        <f t="shared" si="5"/>
        <v>0</v>
      </c>
      <c r="H60" s="45"/>
      <c r="I60" s="36">
        <f t="shared" si="6"/>
        <v>0</v>
      </c>
      <c r="J60" s="43"/>
    </row>
    <row r="61" spans="1:10" ht="15" customHeight="1" thickBot="1">
      <c r="A61" s="42"/>
      <c r="B61" s="43"/>
      <c r="C61" s="44"/>
      <c r="D61" s="45"/>
      <c r="E61" s="43"/>
      <c r="F61" s="45"/>
      <c r="G61" s="36">
        <f t="shared" si="5"/>
        <v>0</v>
      </c>
      <c r="H61" s="45"/>
      <c r="I61" s="36">
        <f t="shared" si="6"/>
        <v>0</v>
      </c>
      <c r="J61" s="43"/>
    </row>
    <row r="62" spans="1:10" ht="15" customHeight="1" thickBot="1">
      <c r="A62" s="42"/>
      <c r="B62" s="43"/>
      <c r="C62" s="44"/>
      <c r="D62" s="45"/>
      <c r="E62" s="43"/>
      <c r="F62" s="45"/>
      <c r="G62" s="36">
        <f t="shared" si="5"/>
        <v>0</v>
      </c>
      <c r="H62" s="45"/>
      <c r="I62" s="36">
        <f t="shared" si="6"/>
        <v>0</v>
      </c>
      <c r="J62" s="43"/>
    </row>
    <row r="63" spans="1:10" ht="15" customHeight="1" thickBot="1">
      <c r="A63" s="42"/>
      <c r="B63" s="43"/>
      <c r="C63" s="44"/>
      <c r="D63" s="45"/>
      <c r="E63" s="43"/>
      <c r="F63" s="45"/>
      <c r="G63" s="36">
        <f t="shared" si="5"/>
        <v>0</v>
      </c>
      <c r="H63" s="45"/>
      <c r="I63" s="36">
        <f t="shared" si="6"/>
        <v>0</v>
      </c>
      <c r="J63" s="43"/>
    </row>
    <row r="64" spans="1:10" ht="15" customHeight="1" thickBot="1">
      <c r="A64" s="42"/>
      <c r="B64" s="43"/>
      <c r="C64" s="44"/>
      <c r="D64" s="45"/>
      <c r="E64" s="43"/>
      <c r="F64" s="45"/>
      <c r="G64" s="36">
        <f t="shared" si="5"/>
        <v>0</v>
      </c>
      <c r="H64" s="45"/>
      <c r="I64" s="36">
        <f t="shared" si="6"/>
        <v>0</v>
      </c>
      <c r="J64" s="43"/>
    </row>
    <row r="65" spans="1:10" ht="15" customHeight="1" thickBot="1">
      <c r="A65" s="42"/>
      <c r="B65" s="43"/>
      <c r="C65" s="44"/>
      <c r="D65" s="45"/>
      <c r="E65" s="43"/>
      <c r="F65" s="45"/>
      <c r="G65" s="36">
        <f t="shared" si="5"/>
        <v>0</v>
      </c>
      <c r="H65" s="45"/>
      <c r="I65" s="36">
        <f t="shared" si="6"/>
        <v>0</v>
      </c>
      <c r="J65" s="43"/>
    </row>
    <row r="66" spans="1:10" ht="15" customHeight="1" thickBot="1">
      <c r="A66" s="42"/>
      <c r="B66" s="43"/>
      <c r="C66" s="44"/>
      <c r="D66" s="45"/>
      <c r="E66" s="43"/>
      <c r="F66" s="45"/>
      <c r="G66" s="36">
        <f t="shared" si="5"/>
        <v>0</v>
      </c>
      <c r="H66" s="45"/>
      <c r="I66" s="36">
        <f t="shared" si="6"/>
        <v>0</v>
      </c>
      <c r="J66" s="43"/>
    </row>
    <row r="67" spans="1:10" ht="15" customHeight="1" thickBot="1">
      <c r="A67" s="42"/>
      <c r="B67" s="43"/>
      <c r="C67" s="44"/>
      <c r="D67" s="45"/>
      <c r="E67" s="43"/>
      <c r="F67" s="45"/>
      <c r="G67" s="36">
        <f aca="true" t="shared" si="7" ref="G67:G74">F67*D67</f>
        <v>0</v>
      </c>
      <c r="H67" s="45"/>
      <c r="I67" s="36">
        <f aca="true" t="shared" si="8" ref="I67:I74">D67*H67</f>
        <v>0</v>
      </c>
      <c r="J67" s="43"/>
    </row>
    <row r="68" spans="1:10" ht="15" customHeight="1" thickBot="1">
      <c r="A68" s="42"/>
      <c r="B68" s="43"/>
      <c r="C68" s="44"/>
      <c r="D68" s="45"/>
      <c r="E68" s="43"/>
      <c r="F68" s="45"/>
      <c r="G68" s="36">
        <f t="shared" si="7"/>
        <v>0</v>
      </c>
      <c r="H68" s="45"/>
      <c r="I68" s="36">
        <f t="shared" si="8"/>
        <v>0</v>
      </c>
      <c r="J68" s="43"/>
    </row>
    <row r="69" spans="1:10" ht="15" customHeight="1" thickBot="1">
      <c r="A69" s="42"/>
      <c r="B69" s="43"/>
      <c r="C69" s="44"/>
      <c r="D69" s="45"/>
      <c r="E69" s="43"/>
      <c r="F69" s="45"/>
      <c r="G69" s="36">
        <f t="shared" si="7"/>
        <v>0</v>
      </c>
      <c r="H69" s="45"/>
      <c r="I69" s="36">
        <f t="shared" si="8"/>
        <v>0</v>
      </c>
      <c r="J69" s="43"/>
    </row>
    <row r="70" spans="1:10" ht="15" customHeight="1" thickBot="1">
      <c r="A70" s="42"/>
      <c r="B70" s="43"/>
      <c r="C70" s="44"/>
      <c r="D70" s="45"/>
      <c r="E70" s="43"/>
      <c r="F70" s="45"/>
      <c r="G70" s="36">
        <f t="shared" si="7"/>
        <v>0</v>
      </c>
      <c r="H70" s="45"/>
      <c r="I70" s="36">
        <f t="shared" si="8"/>
        <v>0</v>
      </c>
      <c r="J70" s="43"/>
    </row>
    <row r="71" spans="1:10" ht="15" customHeight="1" thickBot="1">
      <c r="A71" s="42"/>
      <c r="B71" s="43"/>
      <c r="C71" s="44"/>
      <c r="D71" s="45"/>
      <c r="E71" s="43"/>
      <c r="F71" s="45"/>
      <c r="G71" s="36">
        <f t="shared" si="7"/>
        <v>0</v>
      </c>
      <c r="H71" s="45"/>
      <c r="I71" s="36">
        <f t="shared" si="8"/>
        <v>0</v>
      </c>
      <c r="J71" s="43"/>
    </row>
    <row r="72" spans="1:10" ht="15" customHeight="1" thickBot="1">
      <c r="A72" s="42"/>
      <c r="B72" s="43"/>
      <c r="C72" s="44"/>
      <c r="D72" s="45"/>
      <c r="E72" s="43"/>
      <c r="F72" s="45"/>
      <c r="G72" s="36">
        <f t="shared" si="7"/>
        <v>0</v>
      </c>
      <c r="H72" s="45"/>
      <c r="I72" s="36">
        <f t="shared" si="8"/>
        <v>0</v>
      </c>
      <c r="J72" s="43"/>
    </row>
    <row r="73" spans="1:10" ht="15" customHeight="1" thickBot="1">
      <c r="A73" s="42"/>
      <c r="B73" s="43"/>
      <c r="C73" s="44"/>
      <c r="D73" s="45"/>
      <c r="E73" s="43"/>
      <c r="F73" s="45"/>
      <c r="G73" s="36">
        <f t="shared" si="7"/>
        <v>0</v>
      </c>
      <c r="H73" s="45"/>
      <c r="I73" s="36">
        <f t="shared" si="8"/>
        <v>0</v>
      </c>
      <c r="J73" s="43"/>
    </row>
    <row r="74" spans="1:10" ht="15" customHeight="1" thickBot="1">
      <c r="A74" s="42"/>
      <c r="B74" s="43"/>
      <c r="C74" s="44"/>
      <c r="D74" s="45"/>
      <c r="E74" s="43"/>
      <c r="F74" s="45"/>
      <c r="G74" s="36">
        <f t="shared" si="7"/>
        <v>0</v>
      </c>
      <c r="H74" s="45"/>
      <c r="I74" s="36">
        <f t="shared" si="8"/>
        <v>0</v>
      </c>
      <c r="J74" s="43"/>
    </row>
    <row r="75" ht="15" customHeight="1"/>
    <row r="76" spans="1:9" ht="15" customHeight="1">
      <c r="A76" s="1" t="s">
        <v>17</v>
      </c>
      <c r="B76" s="1">
        <f>B7</f>
        <v>0</v>
      </c>
      <c r="F76" s="122" t="s">
        <v>320</v>
      </c>
      <c r="G76" s="122"/>
      <c r="H76" s="122"/>
      <c r="I76" s="122"/>
    </row>
    <row r="77" spans="6:9" ht="15" customHeight="1" thickBot="1">
      <c r="F77" s="123"/>
      <c r="G77" s="123"/>
      <c r="H77" s="123"/>
      <c r="I77" s="123"/>
    </row>
    <row r="78" spans="1:10" ht="39" thickBot="1">
      <c r="A78" s="6" t="s">
        <v>22</v>
      </c>
      <c r="B78" s="6" t="s">
        <v>23</v>
      </c>
      <c r="C78" s="6" t="s">
        <v>24</v>
      </c>
      <c r="D78" s="6" t="s">
        <v>25</v>
      </c>
      <c r="E78" s="6" t="s">
        <v>26</v>
      </c>
      <c r="F78" s="3" t="s">
        <v>27</v>
      </c>
      <c r="G78" s="7" t="s">
        <v>28</v>
      </c>
      <c r="H78" s="3" t="s">
        <v>29</v>
      </c>
      <c r="I78" s="3" t="s">
        <v>30</v>
      </c>
      <c r="J78" s="69" t="s">
        <v>335</v>
      </c>
    </row>
    <row r="79" spans="1:10" ht="15" customHeight="1" thickBot="1">
      <c r="A79" s="42"/>
      <c r="B79" s="43"/>
      <c r="C79" s="44"/>
      <c r="D79" s="45"/>
      <c r="E79" s="43"/>
      <c r="F79" s="45"/>
      <c r="G79" s="36">
        <f>F79*D79</f>
        <v>0</v>
      </c>
      <c r="H79" s="45"/>
      <c r="I79" s="36">
        <f>D79*H79</f>
        <v>0</v>
      </c>
      <c r="J79" s="43"/>
    </row>
    <row r="80" spans="1:10" ht="15" customHeight="1" thickBot="1">
      <c r="A80" s="42"/>
      <c r="B80" s="43"/>
      <c r="C80" s="44"/>
      <c r="D80" s="45"/>
      <c r="E80" s="43"/>
      <c r="F80" s="45"/>
      <c r="G80" s="36">
        <f aca="true" t="shared" si="9" ref="G80:G110">F80*D80</f>
        <v>0</v>
      </c>
      <c r="H80" s="45"/>
      <c r="I80" s="36">
        <f aca="true" t="shared" si="10" ref="I80:I110">D80*H80</f>
        <v>0</v>
      </c>
      <c r="J80" s="43"/>
    </row>
    <row r="81" spans="1:10" ht="15" customHeight="1" thickBot="1">
      <c r="A81" s="42"/>
      <c r="B81" s="43"/>
      <c r="C81" s="44"/>
      <c r="D81" s="45"/>
      <c r="E81" s="43"/>
      <c r="F81" s="45"/>
      <c r="G81" s="36">
        <f t="shared" si="9"/>
        <v>0</v>
      </c>
      <c r="H81" s="45"/>
      <c r="I81" s="36">
        <f t="shared" si="10"/>
        <v>0</v>
      </c>
      <c r="J81" s="43"/>
    </row>
    <row r="82" spans="1:10" ht="15" customHeight="1" thickBot="1">
      <c r="A82" s="42"/>
      <c r="B82" s="43"/>
      <c r="C82" s="44"/>
      <c r="D82" s="45"/>
      <c r="E82" s="43"/>
      <c r="F82" s="45"/>
      <c r="G82" s="36">
        <f t="shared" si="9"/>
        <v>0</v>
      </c>
      <c r="H82" s="45"/>
      <c r="I82" s="36">
        <f t="shared" si="10"/>
        <v>0</v>
      </c>
      <c r="J82" s="43"/>
    </row>
    <row r="83" spans="1:10" ht="15" customHeight="1" thickBot="1">
      <c r="A83" s="42"/>
      <c r="B83" s="43"/>
      <c r="C83" s="44"/>
      <c r="D83" s="45"/>
      <c r="E83" s="43"/>
      <c r="F83" s="45"/>
      <c r="G83" s="36">
        <f t="shared" si="9"/>
        <v>0</v>
      </c>
      <c r="H83" s="45"/>
      <c r="I83" s="36">
        <f t="shared" si="10"/>
        <v>0</v>
      </c>
      <c r="J83" s="43"/>
    </row>
    <row r="84" spans="1:10" ht="15" customHeight="1" thickBot="1">
      <c r="A84" s="42"/>
      <c r="B84" s="43"/>
      <c r="C84" s="44"/>
      <c r="D84" s="45"/>
      <c r="E84" s="43"/>
      <c r="F84" s="45"/>
      <c r="G84" s="36">
        <f t="shared" si="9"/>
        <v>0</v>
      </c>
      <c r="H84" s="45"/>
      <c r="I84" s="36">
        <f t="shared" si="10"/>
        <v>0</v>
      </c>
      <c r="J84" s="43"/>
    </row>
    <row r="85" spans="1:10" ht="15" customHeight="1" thickBot="1">
      <c r="A85" s="42"/>
      <c r="B85" s="43"/>
      <c r="C85" s="44"/>
      <c r="D85" s="45"/>
      <c r="E85" s="43"/>
      <c r="F85" s="45"/>
      <c r="G85" s="36">
        <f t="shared" si="9"/>
        <v>0</v>
      </c>
      <c r="H85" s="45"/>
      <c r="I85" s="36">
        <f t="shared" si="10"/>
        <v>0</v>
      </c>
      <c r="J85" s="43"/>
    </row>
    <row r="86" spans="1:10" ht="15" customHeight="1" thickBot="1">
      <c r="A86" s="42"/>
      <c r="B86" s="43"/>
      <c r="C86" s="44"/>
      <c r="D86" s="45"/>
      <c r="E86" s="43"/>
      <c r="F86" s="45"/>
      <c r="G86" s="36">
        <f t="shared" si="9"/>
        <v>0</v>
      </c>
      <c r="H86" s="45"/>
      <c r="I86" s="36">
        <f t="shared" si="10"/>
        <v>0</v>
      </c>
      <c r="J86" s="43"/>
    </row>
    <row r="87" spans="1:10" ht="15" customHeight="1" thickBot="1">
      <c r="A87" s="42"/>
      <c r="B87" s="43"/>
      <c r="C87" s="44"/>
      <c r="D87" s="45"/>
      <c r="E87" s="43"/>
      <c r="F87" s="45"/>
      <c r="G87" s="36">
        <f t="shared" si="9"/>
        <v>0</v>
      </c>
      <c r="H87" s="45"/>
      <c r="I87" s="36">
        <f t="shared" si="10"/>
        <v>0</v>
      </c>
      <c r="J87" s="43"/>
    </row>
    <row r="88" spans="1:10" ht="15" customHeight="1" thickBot="1">
      <c r="A88" s="42"/>
      <c r="B88" s="43"/>
      <c r="C88" s="44"/>
      <c r="D88" s="45"/>
      <c r="E88" s="43"/>
      <c r="F88" s="45"/>
      <c r="G88" s="36">
        <f t="shared" si="9"/>
        <v>0</v>
      </c>
      <c r="H88" s="45"/>
      <c r="I88" s="36">
        <f t="shared" si="10"/>
        <v>0</v>
      </c>
      <c r="J88" s="43"/>
    </row>
    <row r="89" spans="1:10" ht="15" customHeight="1" thickBot="1">
      <c r="A89" s="42"/>
      <c r="B89" s="43"/>
      <c r="C89" s="44"/>
      <c r="D89" s="45"/>
      <c r="E89" s="43"/>
      <c r="F89" s="45"/>
      <c r="G89" s="36">
        <f t="shared" si="9"/>
        <v>0</v>
      </c>
      <c r="H89" s="45"/>
      <c r="I89" s="36">
        <f t="shared" si="10"/>
        <v>0</v>
      </c>
      <c r="J89" s="43"/>
    </row>
    <row r="90" spans="1:10" ht="15" customHeight="1" thickBot="1">
      <c r="A90" s="42"/>
      <c r="B90" s="43"/>
      <c r="C90" s="44"/>
      <c r="D90" s="45"/>
      <c r="E90" s="43"/>
      <c r="F90" s="45"/>
      <c r="G90" s="36">
        <f t="shared" si="9"/>
        <v>0</v>
      </c>
      <c r="H90" s="45"/>
      <c r="I90" s="36">
        <f t="shared" si="10"/>
        <v>0</v>
      </c>
      <c r="J90" s="43"/>
    </row>
    <row r="91" spans="1:10" ht="15" customHeight="1" thickBot="1">
      <c r="A91" s="42"/>
      <c r="B91" s="43"/>
      <c r="C91" s="44"/>
      <c r="D91" s="45"/>
      <c r="E91" s="43"/>
      <c r="F91" s="45"/>
      <c r="G91" s="36">
        <f t="shared" si="9"/>
        <v>0</v>
      </c>
      <c r="H91" s="45"/>
      <c r="I91" s="36">
        <f t="shared" si="10"/>
        <v>0</v>
      </c>
      <c r="J91" s="43"/>
    </row>
    <row r="92" spans="1:10" ht="15" customHeight="1" thickBot="1">
      <c r="A92" s="42"/>
      <c r="B92" s="43"/>
      <c r="C92" s="44"/>
      <c r="D92" s="45"/>
      <c r="E92" s="43"/>
      <c r="F92" s="45"/>
      <c r="G92" s="36">
        <f t="shared" si="9"/>
        <v>0</v>
      </c>
      <c r="H92" s="45"/>
      <c r="I92" s="36">
        <f t="shared" si="10"/>
        <v>0</v>
      </c>
      <c r="J92" s="43"/>
    </row>
    <row r="93" spans="1:10" ht="15" customHeight="1" thickBot="1">
      <c r="A93" s="42"/>
      <c r="B93" s="43"/>
      <c r="C93" s="44"/>
      <c r="D93" s="45"/>
      <c r="E93" s="43"/>
      <c r="F93" s="45"/>
      <c r="G93" s="36">
        <f t="shared" si="9"/>
        <v>0</v>
      </c>
      <c r="H93" s="45"/>
      <c r="I93" s="36">
        <f t="shared" si="10"/>
        <v>0</v>
      </c>
      <c r="J93" s="43"/>
    </row>
    <row r="94" spans="1:10" ht="15" customHeight="1" thickBot="1">
      <c r="A94" s="42"/>
      <c r="B94" s="43"/>
      <c r="C94" s="44"/>
      <c r="D94" s="45"/>
      <c r="E94" s="43"/>
      <c r="F94" s="45"/>
      <c r="G94" s="36">
        <f t="shared" si="9"/>
        <v>0</v>
      </c>
      <c r="H94" s="45"/>
      <c r="I94" s="36">
        <f t="shared" si="10"/>
        <v>0</v>
      </c>
      <c r="J94" s="43"/>
    </row>
    <row r="95" spans="1:10" ht="15" customHeight="1" thickBot="1">
      <c r="A95" s="42"/>
      <c r="B95" s="43"/>
      <c r="C95" s="44"/>
      <c r="D95" s="45"/>
      <c r="E95" s="43"/>
      <c r="F95" s="45"/>
      <c r="G95" s="36">
        <f t="shared" si="9"/>
        <v>0</v>
      </c>
      <c r="H95" s="45"/>
      <c r="I95" s="36">
        <f t="shared" si="10"/>
        <v>0</v>
      </c>
      <c r="J95" s="43"/>
    </row>
    <row r="96" spans="1:10" ht="15" customHeight="1" thickBot="1">
      <c r="A96" s="42"/>
      <c r="B96" s="43"/>
      <c r="C96" s="44"/>
      <c r="D96" s="45"/>
      <c r="E96" s="43"/>
      <c r="F96" s="45"/>
      <c r="G96" s="36">
        <f t="shared" si="9"/>
        <v>0</v>
      </c>
      <c r="H96" s="45"/>
      <c r="I96" s="36">
        <f t="shared" si="10"/>
        <v>0</v>
      </c>
      <c r="J96" s="43"/>
    </row>
    <row r="97" spans="1:10" ht="15" customHeight="1" thickBot="1">
      <c r="A97" s="42"/>
      <c r="B97" s="43"/>
      <c r="C97" s="44"/>
      <c r="D97" s="45"/>
      <c r="E97" s="43"/>
      <c r="F97" s="45"/>
      <c r="G97" s="36">
        <f t="shared" si="9"/>
        <v>0</v>
      </c>
      <c r="H97" s="45"/>
      <c r="I97" s="36">
        <f t="shared" si="10"/>
        <v>0</v>
      </c>
      <c r="J97" s="43"/>
    </row>
    <row r="98" spans="1:10" ht="15" customHeight="1" thickBot="1">
      <c r="A98" s="42"/>
      <c r="B98" s="43"/>
      <c r="C98" s="44"/>
      <c r="D98" s="45"/>
      <c r="E98" s="43"/>
      <c r="F98" s="45"/>
      <c r="G98" s="36">
        <f t="shared" si="9"/>
        <v>0</v>
      </c>
      <c r="H98" s="45"/>
      <c r="I98" s="36">
        <f t="shared" si="10"/>
        <v>0</v>
      </c>
      <c r="J98" s="43"/>
    </row>
    <row r="99" spans="1:10" ht="15" customHeight="1" thickBot="1">
      <c r="A99" s="42"/>
      <c r="B99" s="43"/>
      <c r="C99" s="44"/>
      <c r="D99" s="45"/>
      <c r="E99" s="43"/>
      <c r="F99" s="45"/>
      <c r="G99" s="36">
        <f t="shared" si="9"/>
        <v>0</v>
      </c>
      <c r="H99" s="45"/>
      <c r="I99" s="36">
        <f t="shared" si="10"/>
        <v>0</v>
      </c>
      <c r="J99" s="43"/>
    </row>
    <row r="100" spans="1:10" ht="15" customHeight="1" thickBot="1">
      <c r="A100" s="42"/>
      <c r="B100" s="43"/>
      <c r="C100" s="44"/>
      <c r="D100" s="45"/>
      <c r="E100" s="43"/>
      <c r="F100" s="45"/>
      <c r="G100" s="36">
        <f t="shared" si="9"/>
        <v>0</v>
      </c>
      <c r="H100" s="45"/>
      <c r="I100" s="36">
        <f t="shared" si="10"/>
        <v>0</v>
      </c>
      <c r="J100" s="43"/>
    </row>
    <row r="101" spans="1:10" ht="15" customHeight="1" thickBot="1">
      <c r="A101" s="42"/>
      <c r="B101" s="43"/>
      <c r="C101" s="44"/>
      <c r="D101" s="45"/>
      <c r="E101" s="43"/>
      <c r="F101" s="45"/>
      <c r="G101" s="36">
        <f t="shared" si="9"/>
        <v>0</v>
      </c>
      <c r="H101" s="45"/>
      <c r="I101" s="36">
        <f t="shared" si="10"/>
        <v>0</v>
      </c>
      <c r="J101" s="43"/>
    </row>
    <row r="102" spans="1:10" ht="15" customHeight="1" thickBot="1">
      <c r="A102" s="42"/>
      <c r="B102" s="43"/>
      <c r="C102" s="44"/>
      <c r="D102" s="45"/>
      <c r="E102" s="43"/>
      <c r="F102" s="45"/>
      <c r="G102" s="36">
        <f t="shared" si="9"/>
        <v>0</v>
      </c>
      <c r="H102" s="45"/>
      <c r="I102" s="36">
        <f t="shared" si="10"/>
        <v>0</v>
      </c>
      <c r="J102" s="43"/>
    </row>
    <row r="103" spans="1:10" ht="15" customHeight="1" thickBot="1">
      <c r="A103" s="42"/>
      <c r="B103" s="43"/>
      <c r="C103" s="44"/>
      <c r="D103" s="45"/>
      <c r="E103" s="43"/>
      <c r="F103" s="45"/>
      <c r="G103" s="36">
        <f t="shared" si="9"/>
        <v>0</v>
      </c>
      <c r="H103" s="45"/>
      <c r="I103" s="36">
        <f t="shared" si="10"/>
        <v>0</v>
      </c>
      <c r="J103" s="43"/>
    </row>
    <row r="104" spans="1:10" ht="15" customHeight="1" thickBot="1">
      <c r="A104" s="42"/>
      <c r="B104" s="43"/>
      <c r="C104" s="44"/>
      <c r="D104" s="45"/>
      <c r="E104" s="43"/>
      <c r="F104" s="45"/>
      <c r="G104" s="36">
        <f t="shared" si="9"/>
        <v>0</v>
      </c>
      <c r="H104" s="45"/>
      <c r="I104" s="36">
        <f t="shared" si="10"/>
        <v>0</v>
      </c>
      <c r="J104" s="43"/>
    </row>
    <row r="105" spans="1:10" ht="15" customHeight="1" thickBot="1">
      <c r="A105" s="42"/>
      <c r="B105" s="43"/>
      <c r="C105" s="44"/>
      <c r="D105" s="45"/>
      <c r="E105" s="43"/>
      <c r="F105" s="45"/>
      <c r="G105" s="36">
        <f t="shared" si="9"/>
        <v>0</v>
      </c>
      <c r="H105" s="45"/>
      <c r="I105" s="36">
        <f t="shared" si="10"/>
        <v>0</v>
      </c>
      <c r="J105" s="43"/>
    </row>
    <row r="106" spans="1:10" ht="15" customHeight="1" thickBot="1">
      <c r="A106" s="42"/>
      <c r="B106" s="43"/>
      <c r="C106" s="44"/>
      <c r="D106" s="45"/>
      <c r="E106" s="43"/>
      <c r="F106" s="45"/>
      <c r="G106" s="36">
        <f t="shared" si="9"/>
        <v>0</v>
      </c>
      <c r="H106" s="45"/>
      <c r="I106" s="36">
        <f t="shared" si="10"/>
        <v>0</v>
      </c>
      <c r="J106" s="43"/>
    </row>
    <row r="107" spans="1:10" ht="15" customHeight="1" thickBot="1">
      <c r="A107" s="42"/>
      <c r="B107" s="43"/>
      <c r="C107" s="44"/>
      <c r="D107" s="45"/>
      <c r="E107" s="43"/>
      <c r="F107" s="45"/>
      <c r="G107" s="36">
        <f t="shared" si="9"/>
        <v>0</v>
      </c>
      <c r="H107" s="45"/>
      <c r="I107" s="36">
        <f t="shared" si="10"/>
        <v>0</v>
      </c>
      <c r="J107" s="43"/>
    </row>
    <row r="108" spans="1:10" ht="15" customHeight="1" thickBot="1">
      <c r="A108" s="42"/>
      <c r="B108" s="43"/>
      <c r="C108" s="44"/>
      <c r="D108" s="45"/>
      <c r="E108" s="43"/>
      <c r="F108" s="45"/>
      <c r="G108" s="36">
        <f t="shared" si="9"/>
        <v>0</v>
      </c>
      <c r="H108" s="45"/>
      <c r="I108" s="36">
        <f t="shared" si="10"/>
        <v>0</v>
      </c>
      <c r="J108" s="43"/>
    </row>
    <row r="109" spans="1:10" ht="15" customHeight="1" thickBot="1">
      <c r="A109" s="42"/>
      <c r="B109" s="43"/>
      <c r="C109" s="44"/>
      <c r="D109" s="45"/>
      <c r="E109" s="43"/>
      <c r="F109" s="45"/>
      <c r="G109" s="36">
        <f t="shared" si="9"/>
        <v>0</v>
      </c>
      <c r="H109" s="45"/>
      <c r="I109" s="36">
        <f t="shared" si="10"/>
        <v>0</v>
      </c>
      <c r="J109" s="43"/>
    </row>
    <row r="110" spans="1:10" ht="15" customHeight="1" thickBot="1">
      <c r="A110" s="42"/>
      <c r="B110" s="43"/>
      <c r="C110" s="44"/>
      <c r="D110" s="45"/>
      <c r="E110" s="43"/>
      <c r="F110" s="45"/>
      <c r="G110" s="36">
        <f t="shared" si="9"/>
        <v>0</v>
      </c>
      <c r="H110" s="45"/>
      <c r="I110" s="36">
        <f t="shared" si="10"/>
        <v>0</v>
      </c>
      <c r="J110" s="43"/>
    </row>
    <row r="111" ht="15" customHeight="1"/>
    <row r="112" spans="1:9" ht="15" customHeight="1">
      <c r="A112" s="1" t="s">
        <v>18</v>
      </c>
      <c r="B112" s="1">
        <f>B8</f>
        <v>0</v>
      </c>
      <c r="F112" s="122" t="s">
        <v>320</v>
      </c>
      <c r="G112" s="122"/>
      <c r="H112" s="122"/>
      <c r="I112" s="122"/>
    </row>
    <row r="113" spans="6:9" ht="15" customHeight="1" thickBot="1">
      <c r="F113" s="123"/>
      <c r="G113" s="123"/>
      <c r="H113" s="123"/>
      <c r="I113" s="123"/>
    </row>
    <row r="114" spans="1:10" ht="39" thickBot="1">
      <c r="A114" s="6" t="s">
        <v>22</v>
      </c>
      <c r="B114" s="6" t="s">
        <v>23</v>
      </c>
      <c r="C114" s="6" t="s">
        <v>24</v>
      </c>
      <c r="D114" s="6" t="s">
        <v>25</v>
      </c>
      <c r="E114" s="6" t="s">
        <v>26</v>
      </c>
      <c r="F114" s="3" t="s">
        <v>27</v>
      </c>
      <c r="G114" s="7" t="s">
        <v>28</v>
      </c>
      <c r="H114" s="3" t="s">
        <v>29</v>
      </c>
      <c r="I114" s="3" t="s">
        <v>30</v>
      </c>
      <c r="J114" s="69" t="s">
        <v>335</v>
      </c>
    </row>
    <row r="115" spans="1:10" ht="15" customHeight="1" thickBot="1">
      <c r="A115" s="42"/>
      <c r="B115" s="43"/>
      <c r="C115" s="44"/>
      <c r="D115" s="45"/>
      <c r="E115" s="43"/>
      <c r="F115" s="45"/>
      <c r="G115" s="36">
        <f>F115*D115</f>
        <v>0</v>
      </c>
      <c r="H115" s="45"/>
      <c r="I115" s="36">
        <f>D115*H115</f>
        <v>0</v>
      </c>
      <c r="J115" s="43"/>
    </row>
    <row r="116" spans="1:10" ht="15" customHeight="1" thickBot="1">
      <c r="A116" s="42"/>
      <c r="B116" s="43"/>
      <c r="C116" s="44"/>
      <c r="D116" s="45"/>
      <c r="E116" s="43"/>
      <c r="F116" s="45"/>
      <c r="G116" s="36">
        <f aca="true" t="shared" si="11" ref="G116:G146">F116*D116</f>
        <v>0</v>
      </c>
      <c r="H116" s="45"/>
      <c r="I116" s="36">
        <f aca="true" t="shared" si="12" ref="I116:I146">D116*H116</f>
        <v>0</v>
      </c>
      <c r="J116" s="43"/>
    </row>
    <row r="117" spans="1:10" ht="15" customHeight="1" thickBot="1">
      <c r="A117" s="42"/>
      <c r="B117" s="43"/>
      <c r="C117" s="44"/>
      <c r="D117" s="45"/>
      <c r="E117" s="43"/>
      <c r="F117" s="45"/>
      <c r="G117" s="36">
        <f t="shared" si="11"/>
        <v>0</v>
      </c>
      <c r="H117" s="45"/>
      <c r="I117" s="36">
        <f t="shared" si="12"/>
        <v>0</v>
      </c>
      <c r="J117" s="43"/>
    </row>
    <row r="118" spans="1:10" ht="15" customHeight="1" thickBot="1">
      <c r="A118" s="42"/>
      <c r="B118" s="43"/>
      <c r="C118" s="44"/>
      <c r="D118" s="45"/>
      <c r="E118" s="43"/>
      <c r="F118" s="45"/>
      <c r="G118" s="36">
        <f t="shared" si="11"/>
        <v>0</v>
      </c>
      <c r="H118" s="45"/>
      <c r="I118" s="36">
        <f t="shared" si="12"/>
        <v>0</v>
      </c>
      <c r="J118" s="43"/>
    </row>
    <row r="119" spans="1:10" ht="15" customHeight="1" thickBot="1">
      <c r="A119" s="42"/>
      <c r="B119" s="43"/>
      <c r="C119" s="44"/>
      <c r="D119" s="45"/>
      <c r="E119" s="43"/>
      <c r="F119" s="45"/>
      <c r="G119" s="36">
        <f t="shared" si="11"/>
        <v>0</v>
      </c>
      <c r="H119" s="45"/>
      <c r="I119" s="36">
        <f t="shared" si="12"/>
        <v>0</v>
      </c>
      <c r="J119" s="43"/>
    </row>
    <row r="120" spans="1:10" ht="15" customHeight="1" thickBot="1">
      <c r="A120" s="42"/>
      <c r="B120" s="43"/>
      <c r="C120" s="44"/>
      <c r="D120" s="45"/>
      <c r="E120" s="43"/>
      <c r="F120" s="45"/>
      <c r="G120" s="36">
        <f t="shared" si="11"/>
        <v>0</v>
      </c>
      <c r="H120" s="45"/>
      <c r="I120" s="36">
        <f t="shared" si="12"/>
        <v>0</v>
      </c>
      <c r="J120" s="43"/>
    </row>
    <row r="121" spans="1:10" ht="15" customHeight="1" thickBot="1">
      <c r="A121" s="42"/>
      <c r="B121" s="43"/>
      <c r="C121" s="44"/>
      <c r="D121" s="45"/>
      <c r="E121" s="43"/>
      <c r="F121" s="45"/>
      <c r="G121" s="36">
        <f t="shared" si="11"/>
        <v>0</v>
      </c>
      <c r="H121" s="45"/>
      <c r="I121" s="36">
        <f t="shared" si="12"/>
        <v>0</v>
      </c>
      <c r="J121" s="43"/>
    </row>
    <row r="122" spans="1:10" ht="15" customHeight="1" thickBot="1">
      <c r="A122" s="42"/>
      <c r="B122" s="43"/>
      <c r="C122" s="44"/>
      <c r="D122" s="45"/>
      <c r="E122" s="43"/>
      <c r="F122" s="45"/>
      <c r="G122" s="36">
        <f t="shared" si="11"/>
        <v>0</v>
      </c>
      <c r="H122" s="45"/>
      <c r="I122" s="36">
        <f t="shared" si="12"/>
        <v>0</v>
      </c>
      <c r="J122" s="43"/>
    </row>
    <row r="123" spans="1:10" ht="15" customHeight="1" thickBot="1">
      <c r="A123" s="42"/>
      <c r="B123" s="43"/>
      <c r="C123" s="44"/>
      <c r="D123" s="45"/>
      <c r="E123" s="43"/>
      <c r="F123" s="45"/>
      <c r="G123" s="36">
        <f t="shared" si="11"/>
        <v>0</v>
      </c>
      <c r="H123" s="45"/>
      <c r="I123" s="36">
        <f t="shared" si="12"/>
        <v>0</v>
      </c>
      <c r="J123" s="43"/>
    </row>
    <row r="124" spans="1:10" ht="15" customHeight="1" thickBot="1">
      <c r="A124" s="42"/>
      <c r="B124" s="43"/>
      <c r="C124" s="44"/>
      <c r="D124" s="45"/>
      <c r="E124" s="43"/>
      <c r="F124" s="45"/>
      <c r="G124" s="36">
        <f t="shared" si="11"/>
        <v>0</v>
      </c>
      <c r="H124" s="45"/>
      <c r="I124" s="36">
        <f t="shared" si="12"/>
        <v>0</v>
      </c>
      <c r="J124" s="43"/>
    </row>
    <row r="125" spans="1:10" ht="15" customHeight="1" thickBot="1">
      <c r="A125" s="42"/>
      <c r="B125" s="43"/>
      <c r="C125" s="44"/>
      <c r="D125" s="45"/>
      <c r="E125" s="43"/>
      <c r="F125" s="45"/>
      <c r="G125" s="36">
        <f t="shared" si="11"/>
        <v>0</v>
      </c>
      <c r="H125" s="45"/>
      <c r="I125" s="36">
        <f t="shared" si="12"/>
        <v>0</v>
      </c>
      <c r="J125" s="43"/>
    </row>
    <row r="126" spans="1:10" ht="15" customHeight="1" thickBot="1">
      <c r="A126" s="42"/>
      <c r="B126" s="43"/>
      <c r="C126" s="44"/>
      <c r="D126" s="45"/>
      <c r="E126" s="43"/>
      <c r="F126" s="45"/>
      <c r="G126" s="36">
        <f t="shared" si="11"/>
        <v>0</v>
      </c>
      <c r="H126" s="45"/>
      <c r="I126" s="36">
        <f t="shared" si="12"/>
        <v>0</v>
      </c>
      <c r="J126" s="43"/>
    </row>
    <row r="127" spans="1:10" ht="15" customHeight="1" thickBot="1">
      <c r="A127" s="42"/>
      <c r="B127" s="43"/>
      <c r="C127" s="44"/>
      <c r="D127" s="45"/>
      <c r="E127" s="43"/>
      <c r="F127" s="45"/>
      <c r="G127" s="36">
        <f t="shared" si="11"/>
        <v>0</v>
      </c>
      <c r="H127" s="45"/>
      <c r="I127" s="36">
        <f t="shared" si="12"/>
        <v>0</v>
      </c>
      <c r="J127" s="43"/>
    </row>
    <row r="128" spans="1:10" ht="15" customHeight="1" thickBot="1">
      <c r="A128" s="42"/>
      <c r="B128" s="43"/>
      <c r="C128" s="44"/>
      <c r="D128" s="45"/>
      <c r="E128" s="43"/>
      <c r="F128" s="45"/>
      <c r="G128" s="36">
        <f t="shared" si="11"/>
        <v>0</v>
      </c>
      <c r="H128" s="45"/>
      <c r="I128" s="36">
        <f t="shared" si="12"/>
        <v>0</v>
      </c>
      <c r="J128" s="43"/>
    </row>
    <row r="129" spans="1:10" ht="15" customHeight="1" thickBot="1">
      <c r="A129" s="42"/>
      <c r="B129" s="43"/>
      <c r="C129" s="44"/>
      <c r="D129" s="45"/>
      <c r="E129" s="43"/>
      <c r="F129" s="45"/>
      <c r="G129" s="36">
        <f t="shared" si="11"/>
        <v>0</v>
      </c>
      <c r="H129" s="45"/>
      <c r="I129" s="36">
        <f t="shared" si="12"/>
        <v>0</v>
      </c>
      <c r="J129" s="43"/>
    </row>
    <row r="130" spans="1:10" ht="15" customHeight="1" thickBot="1">
      <c r="A130" s="42"/>
      <c r="B130" s="43"/>
      <c r="C130" s="44"/>
      <c r="D130" s="45"/>
      <c r="E130" s="43"/>
      <c r="F130" s="45"/>
      <c r="G130" s="36">
        <f t="shared" si="11"/>
        <v>0</v>
      </c>
      <c r="H130" s="45"/>
      <c r="I130" s="36">
        <f t="shared" si="12"/>
        <v>0</v>
      </c>
      <c r="J130" s="43"/>
    </row>
    <row r="131" spans="1:10" ht="15" customHeight="1" thickBot="1">
      <c r="A131" s="42"/>
      <c r="B131" s="43"/>
      <c r="C131" s="44"/>
      <c r="D131" s="45"/>
      <c r="E131" s="43"/>
      <c r="F131" s="45"/>
      <c r="G131" s="36">
        <f t="shared" si="11"/>
        <v>0</v>
      </c>
      <c r="H131" s="45"/>
      <c r="I131" s="36">
        <f t="shared" si="12"/>
        <v>0</v>
      </c>
      <c r="J131" s="43"/>
    </row>
    <row r="132" spans="1:10" ht="15" customHeight="1" thickBot="1">
      <c r="A132" s="42"/>
      <c r="B132" s="43"/>
      <c r="C132" s="44"/>
      <c r="D132" s="45"/>
      <c r="E132" s="43"/>
      <c r="F132" s="45"/>
      <c r="G132" s="36">
        <f t="shared" si="11"/>
        <v>0</v>
      </c>
      <c r="H132" s="45"/>
      <c r="I132" s="36">
        <f t="shared" si="12"/>
        <v>0</v>
      </c>
      <c r="J132" s="43"/>
    </row>
    <row r="133" spans="1:10" ht="15" customHeight="1" thickBot="1">
      <c r="A133" s="42"/>
      <c r="B133" s="43"/>
      <c r="C133" s="44"/>
      <c r="D133" s="45"/>
      <c r="E133" s="43"/>
      <c r="F133" s="45"/>
      <c r="G133" s="36">
        <f t="shared" si="11"/>
        <v>0</v>
      </c>
      <c r="H133" s="45"/>
      <c r="I133" s="36">
        <f t="shared" si="12"/>
        <v>0</v>
      </c>
      <c r="J133" s="43"/>
    </row>
    <row r="134" spans="1:10" ht="15" customHeight="1" thickBot="1">
      <c r="A134" s="42"/>
      <c r="B134" s="43"/>
      <c r="C134" s="44"/>
      <c r="D134" s="45"/>
      <c r="E134" s="43"/>
      <c r="F134" s="45"/>
      <c r="G134" s="36">
        <f t="shared" si="11"/>
        <v>0</v>
      </c>
      <c r="H134" s="45"/>
      <c r="I134" s="36">
        <f t="shared" si="12"/>
        <v>0</v>
      </c>
      <c r="J134" s="43"/>
    </row>
    <row r="135" spans="1:10" ht="15" customHeight="1" thickBot="1">
      <c r="A135" s="42"/>
      <c r="B135" s="43"/>
      <c r="C135" s="44"/>
      <c r="D135" s="45"/>
      <c r="E135" s="43"/>
      <c r="F135" s="45"/>
      <c r="G135" s="36">
        <f t="shared" si="11"/>
        <v>0</v>
      </c>
      <c r="H135" s="45"/>
      <c r="I135" s="36">
        <f t="shared" si="12"/>
        <v>0</v>
      </c>
      <c r="J135" s="43"/>
    </row>
    <row r="136" spans="1:10" ht="15" customHeight="1" thickBot="1">
      <c r="A136" s="42"/>
      <c r="B136" s="43"/>
      <c r="C136" s="44"/>
      <c r="D136" s="45"/>
      <c r="E136" s="43"/>
      <c r="F136" s="45"/>
      <c r="G136" s="36">
        <f t="shared" si="11"/>
        <v>0</v>
      </c>
      <c r="H136" s="45"/>
      <c r="I136" s="36">
        <f t="shared" si="12"/>
        <v>0</v>
      </c>
      <c r="J136" s="43"/>
    </row>
    <row r="137" spans="1:10" ht="15" customHeight="1" thickBot="1">
      <c r="A137" s="42"/>
      <c r="B137" s="43"/>
      <c r="C137" s="44"/>
      <c r="D137" s="45"/>
      <c r="E137" s="43"/>
      <c r="F137" s="45"/>
      <c r="G137" s="36">
        <f t="shared" si="11"/>
        <v>0</v>
      </c>
      <c r="H137" s="45"/>
      <c r="I137" s="36">
        <f t="shared" si="12"/>
        <v>0</v>
      </c>
      <c r="J137" s="43"/>
    </row>
    <row r="138" spans="1:10" ht="15" customHeight="1" thickBot="1">
      <c r="A138" s="42"/>
      <c r="B138" s="43"/>
      <c r="C138" s="44"/>
      <c r="D138" s="45"/>
      <c r="E138" s="43"/>
      <c r="F138" s="45"/>
      <c r="G138" s="36">
        <f t="shared" si="11"/>
        <v>0</v>
      </c>
      <c r="H138" s="45"/>
      <c r="I138" s="36">
        <f t="shared" si="12"/>
        <v>0</v>
      </c>
      <c r="J138" s="43"/>
    </row>
    <row r="139" spans="1:10" ht="15" customHeight="1" thickBot="1">
      <c r="A139" s="42"/>
      <c r="B139" s="43"/>
      <c r="C139" s="44"/>
      <c r="D139" s="45"/>
      <c r="E139" s="43"/>
      <c r="F139" s="45"/>
      <c r="G139" s="36">
        <f t="shared" si="11"/>
        <v>0</v>
      </c>
      <c r="H139" s="45"/>
      <c r="I139" s="36">
        <f t="shared" si="12"/>
        <v>0</v>
      </c>
      <c r="J139" s="43"/>
    </row>
    <row r="140" spans="1:10" ht="15" customHeight="1" thickBot="1">
      <c r="A140" s="42"/>
      <c r="B140" s="43"/>
      <c r="C140" s="44"/>
      <c r="D140" s="45"/>
      <c r="E140" s="43"/>
      <c r="F140" s="45"/>
      <c r="G140" s="36">
        <f t="shared" si="11"/>
        <v>0</v>
      </c>
      <c r="H140" s="45"/>
      <c r="I140" s="36">
        <f t="shared" si="12"/>
        <v>0</v>
      </c>
      <c r="J140" s="43"/>
    </row>
    <row r="141" spans="1:10" ht="15" customHeight="1" thickBot="1">
      <c r="A141" s="42"/>
      <c r="B141" s="43"/>
      <c r="C141" s="44"/>
      <c r="D141" s="45"/>
      <c r="E141" s="43"/>
      <c r="F141" s="45"/>
      <c r="G141" s="36">
        <f t="shared" si="11"/>
        <v>0</v>
      </c>
      <c r="H141" s="45"/>
      <c r="I141" s="36">
        <f t="shared" si="12"/>
        <v>0</v>
      </c>
      <c r="J141" s="43"/>
    </row>
    <row r="142" spans="1:10" ht="15" customHeight="1" thickBot="1">
      <c r="A142" s="42"/>
      <c r="B142" s="43"/>
      <c r="C142" s="44"/>
      <c r="D142" s="45"/>
      <c r="E142" s="43"/>
      <c r="F142" s="45"/>
      <c r="G142" s="36">
        <f t="shared" si="11"/>
        <v>0</v>
      </c>
      <c r="H142" s="45"/>
      <c r="I142" s="36">
        <f t="shared" si="12"/>
        <v>0</v>
      </c>
      <c r="J142" s="43"/>
    </row>
    <row r="143" spans="1:10" ht="15" customHeight="1" thickBot="1">
      <c r="A143" s="42"/>
      <c r="B143" s="43"/>
      <c r="C143" s="44"/>
      <c r="D143" s="45"/>
      <c r="E143" s="43"/>
      <c r="F143" s="45"/>
      <c r="G143" s="36">
        <f t="shared" si="11"/>
        <v>0</v>
      </c>
      <c r="H143" s="45"/>
      <c r="I143" s="36">
        <f t="shared" si="12"/>
        <v>0</v>
      </c>
      <c r="J143" s="43"/>
    </row>
    <row r="144" spans="1:10" ht="15" customHeight="1" thickBot="1">
      <c r="A144" s="42"/>
      <c r="B144" s="43"/>
      <c r="C144" s="44"/>
      <c r="D144" s="45"/>
      <c r="E144" s="43"/>
      <c r="F144" s="45"/>
      <c r="G144" s="36">
        <f t="shared" si="11"/>
        <v>0</v>
      </c>
      <c r="H144" s="45"/>
      <c r="I144" s="36">
        <f t="shared" si="12"/>
        <v>0</v>
      </c>
      <c r="J144" s="43"/>
    </row>
    <row r="145" spans="1:10" ht="15" customHeight="1" thickBot="1">
      <c r="A145" s="42"/>
      <c r="B145" s="43"/>
      <c r="C145" s="44"/>
      <c r="D145" s="45"/>
      <c r="E145" s="43"/>
      <c r="F145" s="45"/>
      <c r="G145" s="36">
        <f t="shared" si="11"/>
        <v>0</v>
      </c>
      <c r="H145" s="45"/>
      <c r="I145" s="36">
        <f t="shared" si="12"/>
        <v>0</v>
      </c>
      <c r="J145" s="43"/>
    </row>
    <row r="146" spans="1:10" ht="15" customHeight="1" thickBot="1">
      <c r="A146" s="42"/>
      <c r="B146" s="43"/>
      <c r="C146" s="44"/>
      <c r="D146" s="45"/>
      <c r="E146" s="43"/>
      <c r="F146" s="45"/>
      <c r="G146" s="36">
        <f t="shared" si="11"/>
        <v>0</v>
      </c>
      <c r="H146" s="45"/>
      <c r="I146" s="36">
        <f t="shared" si="12"/>
        <v>0</v>
      </c>
      <c r="J146" s="43"/>
    </row>
  </sheetData>
  <sheetProtection password="F729" sheet="1" selectLockedCells="1"/>
  <mergeCells count="8">
    <mergeCell ref="F112:I113"/>
    <mergeCell ref="A2:B2"/>
    <mergeCell ref="A1:B1"/>
    <mergeCell ref="F15:I16"/>
    <mergeCell ref="F40:I41"/>
    <mergeCell ref="F76:I77"/>
    <mergeCell ref="C1:D1"/>
    <mergeCell ref="C2:D2"/>
  </mergeCells>
  <dataValidations count="4">
    <dataValidation type="list" allowBlank="1" showInputMessage="1" showErrorMessage="1" sqref="B18:B38 B115:B146 B79:B110 B43:B74">
      <formula1>$F$3:$F$13</formula1>
    </dataValidation>
    <dataValidation type="list" allowBlank="1" showInputMessage="1" showErrorMessage="1" sqref="B5:B8">
      <formula1>$J$7:$J$10</formula1>
    </dataValidation>
    <dataValidation type="list" allowBlank="1" showInputMessage="1" showErrorMessage="1" sqref="E18:E38 E115:E146 E79:E110 E43:E74">
      <formula1>$J$1:$J$4</formula1>
    </dataValidation>
    <dataValidation type="list" allowBlank="1" showInputMessage="1" showErrorMessage="1" sqref="J18:J38 J43:J74 J79:J110 J115:J146">
      <formula1>$J$12:$J$14</formula1>
    </dataValidation>
  </dataValidations>
  <hyperlinks>
    <hyperlink ref="A5" location="Zufuhr!Quartal1" display="Quartal 1"/>
    <hyperlink ref="A6" location="Zufuhr!Quartal2" display="Quartal 2"/>
    <hyperlink ref="A7" location="Zufuhr!Quartal3" display="Quartal 3"/>
    <hyperlink ref="A8" location="Zufuhr!Quartal4" display="Quartal 4"/>
  </hyperlinks>
  <printOptions/>
  <pageMargins left="0.7" right="0.7" top="0.787401575" bottom="0.787401575" header="0.3" footer="0.3"/>
  <pageSetup horizontalDpi="600" verticalDpi="600" orientation="landscape" paperSize="9" scale="87" r:id="rId4"/>
  <headerFooter>
    <oddHeader>&amp;C&amp;12Dokumentationshilfe für Stoffstrombilanzverordnung&amp;R&amp;G</oddHeader>
    <oddFooter>&amp;CZufuhr</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EM81"/>
  <sheetViews>
    <sheetView zoomScalePageLayoutView="0" workbookViewId="0" topLeftCell="A1">
      <selection activeCell="F3" sqref="F3"/>
    </sheetView>
  </sheetViews>
  <sheetFormatPr defaultColWidth="10.7109375" defaultRowHeight="39" customHeight="1"/>
  <cols>
    <col min="1" max="1" width="5.00390625" style="74" customWidth="1"/>
    <col min="2" max="2" width="13.57421875" style="74" customWidth="1"/>
    <col min="3" max="3" width="30.7109375" style="74" customWidth="1"/>
    <col min="4" max="4" width="10.7109375" style="74" customWidth="1"/>
    <col min="5" max="5" width="11.28125" style="74" bestFit="1" customWidth="1"/>
    <col min="6" max="11" width="10.7109375" style="74" customWidth="1"/>
    <col min="12" max="16" width="11.57421875" style="74" customWidth="1"/>
    <col min="17" max="17" width="25.140625" style="75" customWidth="1"/>
    <col min="18" max="21" width="11.57421875" style="75" customWidth="1"/>
    <col min="22" max="22" width="35.421875" style="75" customWidth="1"/>
    <col min="23" max="23" width="6.8515625" style="75" bestFit="1" customWidth="1"/>
    <col min="24" max="24" width="10.7109375" style="75" bestFit="1" customWidth="1"/>
    <col min="25" max="25" width="4.57421875" style="75" customWidth="1"/>
    <col min="26" max="26" width="11.57421875" style="75" customWidth="1"/>
    <col min="27" max="28" width="11.57421875" style="77" customWidth="1"/>
    <col min="29" max="29" width="79.00390625" style="77" customWidth="1"/>
    <col min="30" max="33" width="11.57421875" style="77" customWidth="1"/>
    <col min="34" max="143" width="11.57421875" style="78" customWidth="1"/>
    <col min="144" max="252" width="11.57421875" style="74" customWidth="1"/>
    <col min="253" max="253" width="5.00390625" style="74" customWidth="1"/>
    <col min="254" max="254" width="13.57421875" style="74" customWidth="1"/>
    <col min="255" max="255" width="29.7109375" style="74" customWidth="1"/>
    <col min="256" max="16384" width="10.7109375" style="74" customWidth="1"/>
  </cols>
  <sheetData>
    <row r="1" spans="1:26" ht="28.5" customHeight="1">
      <c r="A1" s="73"/>
      <c r="E1" s="179" t="s">
        <v>270</v>
      </c>
      <c r="H1" s="180" t="s">
        <v>271</v>
      </c>
      <c r="I1" s="180"/>
      <c r="J1" s="180"/>
      <c r="V1" s="76"/>
      <c r="W1" s="76"/>
      <c r="X1" s="76" t="s">
        <v>270</v>
      </c>
      <c r="Y1" s="127" t="s">
        <v>271</v>
      </c>
      <c r="Z1" s="127"/>
    </row>
    <row r="2" spans="1:29" ht="39" customHeight="1" thickBot="1">
      <c r="A2" s="128" t="s">
        <v>341</v>
      </c>
      <c r="B2" s="129"/>
      <c r="C2" s="130"/>
      <c r="D2" s="79" t="s">
        <v>342</v>
      </c>
      <c r="E2" s="79" t="s">
        <v>343</v>
      </c>
      <c r="F2" s="80" t="s">
        <v>344</v>
      </c>
      <c r="G2" s="81" t="s">
        <v>345</v>
      </c>
      <c r="H2" s="81" t="s">
        <v>346</v>
      </c>
      <c r="I2" s="81" t="s">
        <v>274</v>
      </c>
      <c r="J2" s="82" t="s">
        <v>347</v>
      </c>
      <c r="K2" s="83"/>
      <c r="L2" s="84"/>
      <c r="M2" s="85"/>
      <c r="Q2" s="86" t="s">
        <v>348</v>
      </c>
      <c r="R2" s="86">
        <v>8.7</v>
      </c>
      <c r="S2" s="86">
        <v>0</v>
      </c>
      <c r="T2" s="86">
        <v>0</v>
      </c>
      <c r="U2" s="87"/>
      <c r="V2" s="76" t="s">
        <v>349</v>
      </c>
      <c r="W2" s="76" t="s">
        <v>350</v>
      </c>
      <c r="X2" s="76" t="s">
        <v>351</v>
      </c>
      <c r="Y2" s="76" t="s">
        <v>352</v>
      </c>
      <c r="Z2" s="88" t="s">
        <v>274</v>
      </c>
      <c r="AA2" s="89"/>
      <c r="AC2" s="90"/>
    </row>
    <row r="3" spans="1:29" ht="39" customHeight="1" thickBot="1">
      <c r="A3" s="79"/>
      <c r="B3" s="131" t="s">
        <v>353</v>
      </c>
      <c r="C3" s="132"/>
      <c r="D3" s="132"/>
      <c r="E3" s="133"/>
      <c r="F3" s="91"/>
      <c r="G3" s="134" t="s">
        <v>354</v>
      </c>
      <c r="H3" s="135"/>
      <c r="I3" s="92">
        <f>IF(F3="","",20)</f>
      </c>
      <c r="J3" s="93">
        <f>IF(AND(F3&lt;&gt;"",I3&lt;&gt;""),F3*I3,"")</f>
      </c>
      <c r="K3" s="94"/>
      <c r="L3" s="95"/>
      <c r="M3" s="96"/>
      <c r="Q3" s="86" t="s">
        <v>355</v>
      </c>
      <c r="R3" s="86">
        <v>7</v>
      </c>
      <c r="S3" s="86">
        <v>0</v>
      </c>
      <c r="T3" s="86">
        <v>0</v>
      </c>
      <c r="U3" s="87"/>
      <c r="V3" s="76" t="s">
        <v>356</v>
      </c>
      <c r="W3" s="76">
        <v>86</v>
      </c>
      <c r="X3" s="76">
        <v>35</v>
      </c>
      <c r="Y3" s="76">
        <v>5</v>
      </c>
      <c r="Z3" s="97">
        <v>175</v>
      </c>
      <c r="AA3" s="89"/>
      <c r="AC3" s="90"/>
    </row>
    <row r="4" spans="1:29" ht="39" customHeight="1">
      <c r="A4" s="98"/>
      <c r="B4" s="136"/>
      <c r="C4" s="137"/>
      <c r="D4" s="99">
        <f aca="true" t="shared" si="0" ref="D4:D13">IF($B4="","",VLOOKUP($B4,$V$3:$Y$44,2,FALSE))</f>
      </c>
      <c r="E4" s="99">
        <f aca="true" t="shared" si="1" ref="E4:E13">IF($B4="","",VLOOKUP($B4,$V$3:$Y$44,3,FALSE))</f>
      </c>
      <c r="F4" s="100"/>
      <c r="G4" s="101"/>
      <c r="H4" s="93">
        <f aca="true" t="shared" si="2" ref="H4:H13">IF($B4="","",IF(VLOOKUP($B4,$V$3:$Y$44,4,FALSE)&gt;0,VLOOKUP($B4,$V$3:$Y$44,4,FALSE),""))</f>
      </c>
      <c r="I4" s="93">
        <f>IF($B4="","",IF(OR($G4="",$H4=""),VLOOKUP($B4,$V$3:$Z$44,5,FALSE),$G4*$H4))</f>
      </c>
      <c r="J4" s="93">
        <f>IF($B4="","",F4*I4)</f>
      </c>
      <c r="K4" s="94"/>
      <c r="L4" s="96"/>
      <c r="M4" s="96"/>
      <c r="Q4" s="86" t="s">
        <v>357</v>
      </c>
      <c r="R4" s="86">
        <v>22</v>
      </c>
      <c r="S4" s="86">
        <v>0</v>
      </c>
      <c r="T4" s="86">
        <v>0</v>
      </c>
      <c r="U4" s="87"/>
      <c r="V4" s="76" t="s">
        <v>358</v>
      </c>
      <c r="W4" s="76">
        <v>86</v>
      </c>
      <c r="X4" s="76">
        <v>35</v>
      </c>
      <c r="Y4" s="76">
        <v>4.4</v>
      </c>
      <c r="Z4" s="97">
        <v>154</v>
      </c>
      <c r="AA4" s="89"/>
      <c r="AC4" s="90"/>
    </row>
    <row r="5" spans="1:29" ht="39" customHeight="1">
      <c r="A5" s="98"/>
      <c r="B5" s="125"/>
      <c r="C5" s="126"/>
      <c r="D5" s="99">
        <f t="shared" si="0"/>
      </c>
      <c r="E5" s="99">
        <f t="shared" si="1"/>
      </c>
      <c r="F5" s="100"/>
      <c r="G5" s="101"/>
      <c r="H5" s="93">
        <f t="shared" si="2"/>
      </c>
      <c r="I5" s="93">
        <f aca="true" t="shared" si="3" ref="I5:I13">IF($B5="","",IF(VLOOKUP($B5,$V$3:$Z$44,5,FALSE)&gt;0,VLOOKUP($B5,$V$3:$Z$44,5,FALSE),""))</f>
      </c>
      <c r="J5" s="93">
        <f aca="true" t="shared" si="4" ref="J5:J13">IF($B5="","",IF(OR($G5="",$H5=""),F5*I5,$G5*$H5))</f>
      </c>
      <c r="K5" s="94"/>
      <c r="L5" s="96"/>
      <c r="M5" s="96"/>
      <c r="Q5" s="86" t="s">
        <v>359</v>
      </c>
      <c r="R5" s="86">
        <v>24</v>
      </c>
      <c r="S5" s="86">
        <v>0</v>
      </c>
      <c r="T5" s="86">
        <v>0</v>
      </c>
      <c r="U5" s="87"/>
      <c r="V5" s="76" t="s">
        <v>360</v>
      </c>
      <c r="W5" s="76">
        <v>86</v>
      </c>
      <c r="X5" s="76">
        <v>35</v>
      </c>
      <c r="Y5" s="76">
        <v>4.35</v>
      </c>
      <c r="Z5" s="97">
        <v>152.25</v>
      </c>
      <c r="AA5" s="89"/>
      <c r="AC5" s="90"/>
    </row>
    <row r="6" spans="1:29" ht="39" customHeight="1">
      <c r="A6" s="98"/>
      <c r="B6" s="125"/>
      <c r="C6" s="126"/>
      <c r="D6" s="99">
        <f t="shared" si="0"/>
      </c>
      <c r="E6" s="99">
        <f t="shared" si="1"/>
      </c>
      <c r="F6" s="100"/>
      <c r="G6" s="101"/>
      <c r="H6" s="93">
        <f t="shared" si="2"/>
      </c>
      <c r="I6" s="93">
        <f t="shared" si="3"/>
      </c>
      <c r="J6" s="93">
        <f t="shared" si="4"/>
      </c>
      <c r="K6" s="94"/>
      <c r="L6" s="102"/>
      <c r="M6" s="102"/>
      <c r="Q6" s="86" t="s">
        <v>361</v>
      </c>
      <c r="R6" s="86">
        <v>22</v>
      </c>
      <c r="S6" s="86">
        <v>0</v>
      </c>
      <c r="T6" s="86">
        <v>0</v>
      </c>
      <c r="U6" s="87"/>
      <c r="V6" s="76" t="s">
        <v>362</v>
      </c>
      <c r="W6" s="76">
        <v>86</v>
      </c>
      <c r="X6" s="76">
        <v>20</v>
      </c>
      <c r="Y6" s="76">
        <v>4.9</v>
      </c>
      <c r="Z6" s="97">
        <v>98</v>
      </c>
      <c r="AA6" s="89"/>
      <c r="AC6" s="90"/>
    </row>
    <row r="7" spans="1:29" ht="39" customHeight="1">
      <c r="A7" s="98"/>
      <c r="B7" s="125"/>
      <c r="C7" s="126"/>
      <c r="D7" s="99">
        <f t="shared" si="0"/>
      </c>
      <c r="E7" s="99">
        <f t="shared" si="1"/>
      </c>
      <c r="F7" s="100"/>
      <c r="G7" s="101"/>
      <c r="H7" s="93">
        <f t="shared" si="2"/>
      </c>
      <c r="I7" s="93">
        <f t="shared" si="3"/>
      </c>
      <c r="J7" s="93">
        <f t="shared" si="4"/>
      </c>
      <c r="K7" s="94"/>
      <c r="L7" s="103"/>
      <c r="M7" s="103"/>
      <c r="Q7" s="86" t="s">
        <v>363</v>
      </c>
      <c r="R7" s="86">
        <v>6</v>
      </c>
      <c r="S7" s="86">
        <v>0</v>
      </c>
      <c r="T7" s="86">
        <v>0</v>
      </c>
      <c r="U7" s="87"/>
      <c r="V7" s="76" t="s">
        <v>364</v>
      </c>
      <c r="W7" s="76">
        <v>86</v>
      </c>
      <c r="X7" s="76">
        <v>30</v>
      </c>
      <c r="Y7" s="76">
        <v>5</v>
      </c>
      <c r="Z7" s="97">
        <v>150</v>
      </c>
      <c r="AA7" s="89"/>
      <c r="AC7" s="90"/>
    </row>
    <row r="8" spans="1:29" ht="39" customHeight="1">
      <c r="A8" s="98"/>
      <c r="B8" s="125"/>
      <c r="C8" s="126"/>
      <c r="D8" s="99">
        <f t="shared" si="0"/>
      </c>
      <c r="E8" s="99">
        <f t="shared" si="1"/>
      </c>
      <c r="F8" s="100"/>
      <c r="G8" s="101"/>
      <c r="H8" s="93">
        <f t="shared" si="2"/>
      </c>
      <c r="I8" s="93">
        <f t="shared" si="3"/>
      </c>
      <c r="J8" s="93">
        <f t="shared" si="4"/>
      </c>
      <c r="K8" s="94"/>
      <c r="L8" s="103"/>
      <c r="M8" s="103"/>
      <c r="Q8" s="86" t="s">
        <v>365</v>
      </c>
      <c r="R8" s="86">
        <v>8</v>
      </c>
      <c r="S8" s="86">
        <v>0</v>
      </c>
      <c r="T8" s="86">
        <v>0</v>
      </c>
      <c r="U8" s="87"/>
      <c r="V8" s="76" t="s">
        <v>366</v>
      </c>
      <c r="W8" s="76">
        <v>86</v>
      </c>
      <c r="X8" s="76">
        <v>30</v>
      </c>
      <c r="Y8" s="76">
        <v>5.39</v>
      </c>
      <c r="Z8" s="97">
        <v>161.7</v>
      </c>
      <c r="AA8" s="89"/>
      <c r="AC8" s="90"/>
    </row>
    <row r="9" spans="1:29" ht="39" customHeight="1">
      <c r="A9" s="98"/>
      <c r="B9" s="125"/>
      <c r="C9" s="126"/>
      <c r="D9" s="99">
        <f t="shared" si="0"/>
      </c>
      <c r="E9" s="99">
        <f t="shared" si="1"/>
      </c>
      <c r="F9" s="100"/>
      <c r="G9" s="101"/>
      <c r="H9" s="93">
        <f t="shared" si="2"/>
      </c>
      <c r="I9" s="93">
        <f t="shared" si="3"/>
      </c>
      <c r="J9" s="93">
        <f t="shared" si="4"/>
      </c>
      <c r="K9" s="94"/>
      <c r="L9" s="104"/>
      <c r="M9" s="104"/>
      <c r="Q9" s="86" t="s">
        <v>367</v>
      </c>
      <c r="R9" s="86">
        <v>46</v>
      </c>
      <c r="S9" s="86">
        <v>0</v>
      </c>
      <c r="T9" s="86">
        <v>0</v>
      </c>
      <c r="U9" s="87"/>
      <c r="V9" s="76" t="s">
        <v>368</v>
      </c>
      <c r="W9" s="76">
        <v>86</v>
      </c>
      <c r="X9" s="76">
        <v>15</v>
      </c>
      <c r="Y9" s="76">
        <v>6.74</v>
      </c>
      <c r="Z9" s="105">
        <v>101.10000000000001</v>
      </c>
      <c r="AA9" s="89"/>
      <c r="AC9" s="90"/>
    </row>
    <row r="10" spans="1:29" ht="39" customHeight="1">
      <c r="A10" s="98"/>
      <c r="B10" s="125"/>
      <c r="C10" s="126"/>
      <c r="D10" s="99">
        <f t="shared" si="0"/>
      </c>
      <c r="E10" s="99">
        <f t="shared" si="1"/>
      </c>
      <c r="F10" s="100"/>
      <c r="G10" s="101"/>
      <c r="H10" s="93">
        <f t="shared" si="2"/>
      </c>
      <c r="I10" s="93">
        <f t="shared" si="3"/>
      </c>
      <c r="J10" s="93">
        <f t="shared" si="4"/>
      </c>
      <c r="K10" s="94"/>
      <c r="L10" s="104"/>
      <c r="M10" s="104"/>
      <c r="Q10" s="86" t="s">
        <v>369</v>
      </c>
      <c r="R10" s="86">
        <v>33</v>
      </c>
      <c r="S10" s="86">
        <v>0</v>
      </c>
      <c r="T10" s="86">
        <v>0</v>
      </c>
      <c r="U10" s="87"/>
      <c r="V10" s="76" t="s">
        <v>370</v>
      </c>
      <c r="W10" s="76">
        <v>86</v>
      </c>
      <c r="X10" s="76">
        <v>15</v>
      </c>
      <c r="Y10" s="76">
        <v>4.39</v>
      </c>
      <c r="Z10" s="105">
        <v>65.85</v>
      </c>
      <c r="AA10" s="89"/>
      <c r="AC10" s="90"/>
    </row>
    <row r="11" spans="1:29" ht="39" customHeight="1">
      <c r="A11" s="98"/>
      <c r="B11" s="125"/>
      <c r="C11" s="126"/>
      <c r="D11" s="99">
        <f t="shared" si="0"/>
      </c>
      <c r="E11" s="99">
        <f t="shared" si="1"/>
      </c>
      <c r="F11" s="100"/>
      <c r="G11" s="101"/>
      <c r="H11" s="93">
        <f t="shared" si="2"/>
      </c>
      <c r="I11" s="93">
        <f t="shared" si="3"/>
      </c>
      <c r="J11" s="93">
        <f t="shared" si="4"/>
      </c>
      <c r="K11" s="94"/>
      <c r="L11" s="85"/>
      <c r="M11" s="85"/>
      <c r="Q11" s="86" t="s">
        <v>371</v>
      </c>
      <c r="R11" s="86">
        <v>20</v>
      </c>
      <c r="S11" s="86">
        <v>0</v>
      </c>
      <c r="T11" s="86">
        <v>0</v>
      </c>
      <c r="U11" s="87"/>
      <c r="V11" s="76" t="s">
        <v>372</v>
      </c>
      <c r="W11" s="76">
        <v>86</v>
      </c>
      <c r="X11" s="76">
        <v>15</v>
      </c>
      <c r="Y11" s="76">
        <v>4.35</v>
      </c>
      <c r="Z11" s="105">
        <v>65.25</v>
      </c>
      <c r="AA11" s="89"/>
      <c r="AC11" s="90"/>
    </row>
    <row r="12" spans="1:29" ht="39" customHeight="1">
      <c r="A12" s="98"/>
      <c r="B12" s="125"/>
      <c r="C12" s="126"/>
      <c r="D12" s="99">
        <f t="shared" si="0"/>
      </c>
      <c r="E12" s="99">
        <f t="shared" si="1"/>
      </c>
      <c r="F12" s="100"/>
      <c r="G12" s="101"/>
      <c r="H12" s="93">
        <f t="shared" si="2"/>
      </c>
      <c r="I12" s="93">
        <f t="shared" si="3"/>
      </c>
      <c r="J12" s="93">
        <f t="shared" si="4"/>
      </c>
      <c r="K12" s="94"/>
      <c r="L12" s="102"/>
      <c r="M12" s="102"/>
      <c r="Q12" s="86" t="s">
        <v>373</v>
      </c>
      <c r="R12" s="86">
        <v>0</v>
      </c>
      <c r="S12" s="86">
        <v>18</v>
      </c>
      <c r="T12" s="86">
        <v>0</v>
      </c>
      <c r="V12" s="76" t="s">
        <v>374</v>
      </c>
      <c r="W12" s="76">
        <v>86</v>
      </c>
      <c r="X12" s="76">
        <v>25</v>
      </c>
      <c r="Y12" s="76">
        <v>5.3</v>
      </c>
      <c r="Z12" s="105">
        <v>132.5</v>
      </c>
      <c r="AA12" s="106"/>
      <c r="AC12" s="90"/>
    </row>
    <row r="13" spans="1:29" ht="39" customHeight="1">
      <c r="A13" s="98"/>
      <c r="B13" s="125"/>
      <c r="C13" s="126"/>
      <c r="D13" s="99">
        <f t="shared" si="0"/>
      </c>
      <c r="E13" s="99">
        <f t="shared" si="1"/>
      </c>
      <c r="F13" s="100"/>
      <c r="G13" s="101"/>
      <c r="H13" s="93">
        <f t="shared" si="2"/>
      </c>
      <c r="I13" s="93">
        <f t="shared" si="3"/>
      </c>
      <c r="J13" s="93">
        <f t="shared" si="4"/>
      </c>
      <c r="K13" s="94"/>
      <c r="L13" s="102"/>
      <c r="M13" s="102"/>
      <c r="Q13" s="86" t="s">
        <v>375</v>
      </c>
      <c r="R13" s="86">
        <v>0</v>
      </c>
      <c r="S13" s="86">
        <v>18</v>
      </c>
      <c r="T13" s="86">
        <v>0</v>
      </c>
      <c r="V13" s="76" t="s">
        <v>376</v>
      </c>
      <c r="W13" s="76">
        <v>86</v>
      </c>
      <c r="X13" s="76">
        <v>20</v>
      </c>
      <c r="Y13" s="76">
        <v>4.9</v>
      </c>
      <c r="Z13" s="105">
        <v>98</v>
      </c>
      <c r="AA13" s="106"/>
      <c r="AC13" s="90"/>
    </row>
    <row r="14" spans="1:29" ht="39" customHeight="1">
      <c r="A14" s="107"/>
      <c r="B14" s="107"/>
      <c r="C14" s="107"/>
      <c r="D14" s="138" t="s">
        <v>377</v>
      </c>
      <c r="E14" s="138"/>
      <c r="F14" s="138"/>
      <c r="G14" s="107"/>
      <c r="H14" s="107"/>
      <c r="I14" s="108" t="s">
        <v>378</v>
      </c>
      <c r="J14" s="93">
        <f>IF(AND(J3="",J4=""),"",SUM(J3:J13))</f>
      </c>
      <c r="K14" s="107"/>
      <c r="L14" s="102"/>
      <c r="M14" s="102"/>
      <c r="Q14" s="86" t="s">
        <v>379</v>
      </c>
      <c r="R14" s="86">
        <v>0</v>
      </c>
      <c r="S14" s="86">
        <v>17</v>
      </c>
      <c r="T14" s="86">
        <v>0</v>
      </c>
      <c r="V14" s="76" t="s">
        <v>380</v>
      </c>
      <c r="W14" s="76">
        <v>20</v>
      </c>
      <c r="X14" s="76">
        <v>450</v>
      </c>
      <c r="Y14" s="76">
        <v>0.2</v>
      </c>
      <c r="Z14" s="105">
        <v>90</v>
      </c>
      <c r="AA14" s="106"/>
      <c r="AC14" s="90"/>
    </row>
    <row r="15" spans="1:29" ht="39" customHeight="1">
      <c r="A15" s="109"/>
      <c r="B15" s="109"/>
      <c r="C15" s="109"/>
      <c r="D15" s="139" t="s">
        <v>381</v>
      </c>
      <c r="E15" s="139"/>
      <c r="F15" s="139"/>
      <c r="G15" s="107"/>
      <c r="H15" s="107"/>
      <c r="I15" s="107"/>
      <c r="J15" s="107"/>
      <c r="K15" s="107"/>
      <c r="L15" s="102"/>
      <c r="M15" s="102"/>
      <c r="Q15" s="86" t="s">
        <v>382</v>
      </c>
      <c r="R15" s="86">
        <v>0</v>
      </c>
      <c r="S15" s="86">
        <v>23</v>
      </c>
      <c r="T15" s="86">
        <v>0</v>
      </c>
      <c r="V15" s="76" t="s">
        <v>383</v>
      </c>
      <c r="W15" s="76">
        <v>20</v>
      </c>
      <c r="X15" s="76">
        <v>450</v>
      </c>
      <c r="Y15" s="76">
        <v>0.33</v>
      </c>
      <c r="Z15" s="105">
        <v>148.5</v>
      </c>
      <c r="AA15" s="106"/>
      <c r="AC15" s="90"/>
    </row>
    <row r="16" spans="1:143" ht="39" customHeight="1">
      <c r="A16" s="110" t="s">
        <v>384</v>
      </c>
      <c r="E16" s="111" t="s">
        <v>385</v>
      </c>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row>
    <row r="17" spans="17:143" ht="39" customHeight="1">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row>
    <row r="18" spans="17:143" ht="39" customHeight="1">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row>
    <row r="19" spans="17:143" ht="39" customHeight="1">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row>
    <row r="20" spans="17:143" ht="39" customHeight="1">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row>
    <row r="21" spans="17:143" ht="39" customHeight="1">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row>
    <row r="22" spans="17:143" ht="39" customHeight="1">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row>
    <row r="23" spans="17:143" ht="39" customHeight="1">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row>
    <row r="24" spans="17:143" ht="39" customHeight="1">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row>
    <row r="25" spans="17:143" ht="39" customHeight="1">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row>
    <row r="26" spans="17:143" ht="39" customHeight="1">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row>
    <row r="27" spans="17:143" ht="39" customHeight="1">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row>
    <row r="28" spans="17:143" ht="39" customHeight="1">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7:143" ht="39" customHeight="1">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7:143" ht="39" customHeight="1">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7:143" ht="39" customHeight="1">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7:143" ht="39" customHeight="1">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17:143" ht="39" customHeight="1">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17:143" ht="39" customHeight="1">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17:143" ht="39" customHeight="1">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17:143" ht="39" customHeight="1">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17:143" ht="39" customHeight="1">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17:143" ht="39" customHeight="1">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17:143" ht="39" customHeight="1">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17:143" ht="39" customHeight="1">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17:143" ht="39" customHeight="1">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17:143" ht="39" customHeight="1">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17:143" ht="39" customHeight="1">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17:143" ht="39" customHeight="1">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17:143" ht="39" customHeight="1">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17:143" ht="39" customHeight="1">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17:143" ht="39" customHeight="1">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17:143" ht="39" customHeight="1">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17:143" ht="39" customHeight="1">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17:143" ht="39" customHeight="1">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17:143" ht="39" customHeight="1">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17:143" ht="39" customHeight="1">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17:143" ht="39" customHeight="1">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17:143" ht="39" customHeight="1">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7:143" ht="39" customHeight="1">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7:143" ht="39" customHeight="1">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7:143" ht="39" customHeight="1">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7:143" ht="39" customHeight="1">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7:143" ht="39" customHeight="1">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7:143" ht="39" customHeight="1">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29" ht="39" customHeight="1">
      <c r="A61" s="71"/>
      <c r="B61" s="71"/>
      <c r="C61" s="71"/>
      <c r="D61" s="71"/>
      <c r="E61" s="71"/>
      <c r="F61" s="71"/>
      <c r="G61" s="71"/>
      <c r="H61" s="71"/>
      <c r="I61" s="71"/>
      <c r="J61" s="71"/>
      <c r="K61" s="71"/>
      <c r="Q61" s="86">
        <v>0</v>
      </c>
      <c r="R61" s="86">
        <v>0</v>
      </c>
      <c r="S61" s="86">
        <v>0</v>
      </c>
      <c r="T61" s="86">
        <v>0</v>
      </c>
      <c r="AC61" s="90"/>
    </row>
    <row r="62" spans="1:29" ht="39" customHeight="1">
      <c r="A62" s="71"/>
      <c r="B62" s="71"/>
      <c r="C62" s="71"/>
      <c r="D62" s="71"/>
      <c r="E62" s="71"/>
      <c r="F62" s="71"/>
      <c r="G62" s="71"/>
      <c r="H62" s="71"/>
      <c r="I62" s="71"/>
      <c r="J62" s="71"/>
      <c r="K62" s="71"/>
      <c r="Q62" s="86">
        <v>0</v>
      </c>
      <c r="R62" s="86">
        <v>0</v>
      </c>
      <c r="S62" s="86">
        <v>0</v>
      </c>
      <c r="T62" s="86">
        <v>0</v>
      </c>
      <c r="AC62" s="90"/>
    </row>
    <row r="63" spans="1:29" ht="39" customHeight="1">
      <c r="A63" s="71"/>
      <c r="B63" s="71"/>
      <c r="C63" s="71"/>
      <c r="D63" s="71"/>
      <c r="E63" s="71"/>
      <c r="F63" s="71"/>
      <c r="G63" s="71"/>
      <c r="H63" s="71"/>
      <c r="I63" s="71"/>
      <c r="J63" s="71"/>
      <c r="K63" s="71"/>
      <c r="Q63" s="86">
        <v>0</v>
      </c>
      <c r="R63" s="86">
        <v>0</v>
      </c>
      <c r="S63" s="86">
        <v>0</v>
      </c>
      <c r="T63" s="86">
        <v>0</v>
      </c>
      <c r="AC63" s="90"/>
    </row>
    <row r="64" spans="1:29" ht="39" customHeight="1">
      <c r="A64" s="71"/>
      <c r="B64" s="71"/>
      <c r="C64" s="71"/>
      <c r="D64" s="71"/>
      <c r="E64" s="71"/>
      <c r="F64" s="71"/>
      <c r="G64" s="71"/>
      <c r="H64" s="71"/>
      <c r="I64" s="71"/>
      <c r="J64" s="71"/>
      <c r="K64" s="71"/>
      <c r="Q64" s="86">
        <v>0</v>
      </c>
      <c r="R64" s="86">
        <v>0</v>
      </c>
      <c r="S64" s="86">
        <v>0</v>
      </c>
      <c r="T64" s="86">
        <v>0</v>
      </c>
      <c r="AC64" s="90"/>
    </row>
    <row r="65" spans="1:29" ht="39" customHeight="1">
      <c r="A65" s="71"/>
      <c r="B65" s="71"/>
      <c r="C65" s="71"/>
      <c r="D65" s="71"/>
      <c r="E65" s="71"/>
      <c r="F65" s="71"/>
      <c r="G65" s="71"/>
      <c r="H65" s="71"/>
      <c r="I65" s="71"/>
      <c r="J65" s="71"/>
      <c r="K65" s="71"/>
      <c r="Q65" s="86">
        <v>0</v>
      </c>
      <c r="R65" s="86">
        <v>0</v>
      </c>
      <c r="S65" s="86">
        <v>0</v>
      </c>
      <c r="T65" s="86">
        <v>0</v>
      </c>
      <c r="AC65" s="90"/>
    </row>
    <row r="66" spans="1:29" ht="39" customHeight="1">
      <c r="A66" s="71"/>
      <c r="B66" s="71"/>
      <c r="C66" s="71"/>
      <c r="D66" s="71"/>
      <c r="E66" s="71"/>
      <c r="F66" s="71"/>
      <c r="G66" s="71"/>
      <c r="H66" s="71"/>
      <c r="I66" s="71"/>
      <c r="J66" s="71"/>
      <c r="K66" s="71"/>
      <c r="Q66" s="86">
        <v>0</v>
      </c>
      <c r="R66" s="86">
        <v>0</v>
      </c>
      <c r="S66" s="86">
        <v>0</v>
      </c>
      <c r="T66" s="86">
        <v>0</v>
      </c>
      <c r="AC66" s="90"/>
    </row>
    <row r="67" spans="1:29" ht="39" customHeight="1">
      <c r="A67" s="71"/>
      <c r="B67" s="71"/>
      <c r="C67" s="71"/>
      <c r="D67" s="71"/>
      <c r="E67" s="71"/>
      <c r="F67" s="71"/>
      <c r="G67" s="71"/>
      <c r="H67" s="71"/>
      <c r="I67" s="71"/>
      <c r="J67" s="71"/>
      <c r="K67" s="71"/>
      <c r="Q67" s="86">
        <v>0</v>
      </c>
      <c r="R67" s="86">
        <v>0</v>
      </c>
      <c r="S67" s="86">
        <v>0</v>
      </c>
      <c r="T67" s="86">
        <v>0</v>
      </c>
      <c r="AC67" s="90"/>
    </row>
    <row r="68" spans="1:29" ht="39" customHeight="1">
      <c r="A68" s="71"/>
      <c r="B68" s="71"/>
      <c r="C68" s="71"/>
      <c r="D68" s="71"/>
      <c r="E68" s="71"/>
      <c r="F68" s="71"/>
      <c r="G68" s="71"/>
      <c r="H68" s="71"/>
      <c r="I68" s="71"/>
      <c r="J68" s="71"/>
      <c r="K68" s="71"/>
      <c r="Q68" s="86">
        <v>0</v>
      </c>
      <c r="R68" s="86">
        <v>0</v>
      </c>
      <c r="S68" s="86">
        <v>0</v>
      </c>
      <c r="T68" s="86">
        <v>0</v>
      </c>
      <c r="AC68" s="90"/>
    </row>
    <row r="69" spans="1:29" ht="39" customHeight="1">
      <c r="A69" s="71"/>
      <c r="B69" s="71"/>
      <c r="C69" s="71"/>
      <c r="D69" s="71"/>
      <c r="E69" s="71"/>
      <c r="F69" s="71"/>
      <c r="G69" s="71"/>
      <c r="H69" s="71"/>
      <c r="I69" s="71"/>
      <c r="J69" s="71"/>
      <c r="K69" s="71"/>
      <c r="Q69" s="86"/>
      <c r="R69" s="86"/>
      <c r="S69" s="86"/>
      <c r="T69" s="86"/>
      <c r="AC69" s="90"/>
    </row>
    <row r="70" spans="1:29" ht="39" customHeight="1">
      <c r="A70" s="71"/>
      <c r="B70" s="71"/>
      <c r="C70" s="71"/>
      <c r="D70" s="71"/>
      <c r="E70" s="71"/>
      <c r="F70" s="71"/>
      <c r="G70" s="71"/>
      <c r="H70" s="71"/>
      <c r="I70" s="71"/>
      <c r="J70" s="71"/>
      <c r="K70" s="71"/>
      <c r="AC70" s="90"/>
    </row>
    <row r="71" spans="1:29" ht="39" customHeight="1">
      <c r="A71" s="71"/>
      <c r="B71" s="71"/>
      <c r="C71" s="71"/>
      <c r="D71" s="71"/>
      <c r="E71" s="71"/>
      <c r="F71" s="71"/>
      <c r="G71" s="71"/>
      <c r="H71" s="71"/>
      <c r="I71" s="71"/>
      <c r="J71" s="71"/>
      <c r="K71" s="71"/>
      <c r="AC71" s="90"/>
    </row>
    <row r="72" spans="1:29" ht="39" customHeight="1">
      <c r="A72" s="71"/>
      <c r="B72" s="71"/>
      <c r="C72" s="71"/>
      <c r="D72" s="71"/>
      <c r="E72" s="71"/>
      <c r="F72" s="71"/>
      <c r="G72" s="71"/>
      <c r="H72" s="71"/>
      <c r="I72" s="71"/>
      <c r="J72" s="71"/>
      <c r="K72" s="71"/>
      <c r="AC72" s="90"/>
    </row>
    <row r="73" spans="1:29" ht="39" customHeight="1">
      <c r="A73" s="71"/>
      <c r="B73" s="71"/>
      <c r="C73" s="71"/>
      <c r="D73" s="71"/>
      <c r="E73" s="71"/>
      <c r="F73" s="71"/>
      <c r="G73" s="71"/>
      <c r="H73" s="71"/>
      <c r="I73" s="71"/>
      <c r="J73" s="71"/>
      <c r="K73" s="71"/>
      <c r="AC73" s="90"/>
    </row>
    <row r="74" spans="1:29" ht="39" customHeight="1">
      <c r="A74" s="71"/>
      <c r="B74" s="71"/>
      <c r="C74" s="71"/>
      <c r="D74" s="71"/>
      <c r="E74" s="71"/>
      <c r="F74" s="71"/>
      <c r="G74" s="71"/>
      <c r="H74" s="71"/>
      <c r="I74" s="71"/>
      <c r="J74" s="71"/>
      <c r="K74" s="71"/>
      <c r="AC74" s="90"/>
    </row>
    <row r="75" spans="1:29" ht="39" customHeight="1">
      <c r="A75" s="71"/>
      <c r="B75" s="71"/>
      <c r="C75" s="71"/>
      <c r="D75" s="71"/>
      <c r="E75" s="71"/>
      <c r="F75" s="71"/>
      <c r="G75" s="71"/>
      <c r="H75" s="71"/>
      <c r="I75" s="71"/>
      <c r="J75" s="71"/>
      <c r="K75" s="71"/>
      <c r="AC75" s="90"/>
    </row>
    <row r="76" ht="39" customHeight="1">
      <c r="AC76" s="90"/>
    </row>
    <row r="77" ht="39" customHeight="1">
      <c r="AC77" s="90"/>
    </row>
    <row r="78" ht="39" customHeight="1">
      <c r="AC78" s="90"/>
    </row>
    <row r="79" ht="39" customHeight="1">
      <c r="AC79" s="90"/>
    </row>
    <row r="80" ht="39" customHeight="1">
      <c r="AC80" s="90"/>
    </row>
    <row r="81" ht="39" customHeight="1">
      <c r="AC81" s="90"/>
    </row>
  </sheetData>
  <sheetProtection password="F729" sheet="1" selectLockedCells="1"/>
  <mergeCells count="17">
    <mergeCell ref="B11:C11"/>
    <mergeCell ref="B12:C12"/>
    <mergeCell ref="B13:C13"/>
    <mergeCell ref="D14:F14"/>
    <mergeCell ref="D15:F15"/>
    <mergeCell ref="B5:C5"/>
    <mergeCell ref="B6:C6"/>
    <mergeCell ref="B7:C7"/>
    <mergeCell ref="B8:C8"/>
    <mergeCell ref="B9:C9"/>
    <mergeCell ref="B10:C10"/>
    <mergeCell ref="Y1:Z1"/>
    <mergeCell ref="A2:C2"/>
    <mergeCell ref="B3:E3"/>
    <mergeCell ref="G3:H3"/>
    <mergeCell ref="B4:C4"/>
    <mergeCell ref="H1:J1"/>
  </mergeCells>
  <dataValidations count="3">
    <dataValidation type="list" allowBlank="1" showInputMessage="1" showErrorMessage="1" sqref="B65511:F65515 IT65518:IV65522 B65521:F65525 IT65528:IV65532 IT65480:IU65494 B65473:C65487 IT65534:IU65534 B65527:C65527 IT65524:IU65525 B65517:C65518 IT65514:IU65515 B65507:C65508 IT65536:IU65536 B65529:C65530">
      <formula1>'Hilfstab.Leguminosen'!#REF!</formula1>
    </dataValidation>
    <dataValidation type="list" allowBlank="1" showInputMessage="1" showErrorMessage="1" sqref="B65434:B65453 IT65441:IT65460 C65434:C65443 IU65441:IU65450 C65448:C65453 IU65455:IU65460">
      <formula1>$Q$2:$Q$69</formula1>
    </dataValidation>
    <dataValidation type="list" allowBlank="1" showInputMessage="1" showErrorMessage="1" sqref="IT4:IU10 B65457:C65463 IT65464:IU65470 B4:C13">
      <formula1>$V$3:$V$44</formula1>
    </dataValidation>
  </dataValidations>
  <hyperlinks>
    <hyperlink ref="E16" r:id="rId1" display="https://lsnq.de/HinweiseDatensammlung2020"/>
  </hyperlinks>
  <printOptions/>
  <pageMargins left="0.7" right="0.7" top="0.787401575" bottom="0.787401575" header="0.3" footer="0.3"/>
  <pageSetup horizontalDpi="1200" verticalDpi="1200" orientation="portrait" paperSize="9" r:id="rId2"/>
</worksheet>
</file>

<file path=xl/worksheets/sheet4.xml><?xml version="1.0" encoding="utf-8"?>
<worksheet xmlns="http://schemas.openxmlformats.org/spreadsheetml/2006/main" xmlns:r="http://schemas.openxmlformats.org/officeDocument/2006/relationships">
  <dimension ref="A1:K146"/>
  <sheetViews>
    <sheetView zoomScalePageLayoutView="0" workbookViewId="0" topLeftCell="A1">
      <selection activeCell="C1" sqref="C1:D1"/>
    </sheetView>
  </sheetViews>
  <sheetFormatPr defaultColWidth="11.421875" defaultRowHeight="12.75"/>
  <cols>
    <col min="1" max="1" width="10.7109375" style="1" customWidth="1"/>
    <col min="2" max="2" width="35.8515625" style="1" customWidth="1"/>
    <col min="3" max="3" width="36.7109375" style="1" customWidth="1"/>
    <col min="4" max="4" width="11.421875" style="1" customWidth="1"/>
    <col min="5" max="5" width="7.8515625" style="1" customWidth="1"/>
    <col min="6" max="9" width="9.7109375" style="1" customWidth="1"/>
    <col min="10" max="16384" width="11.421875" style="1" customWidth="1"/>
  </cols>
  <sheetData>
    <row r="1" spans="1:10" ht="13.5" thickBot="1">
      <c r="A1" s="124" t="s">
        <v>0</v>
      </c>
      <c r="B1" s="124"/>
      <c r="C1" s="178">
        <f>Zufuhr!C1</f>
        <v>0</v>
      </c>
      <c r="D1" s="178"/>
      <c r="G1" s="1" t="s">
        <v>19</v>
      </c>
      <c r="J1" s="34" t="s">
        <v>31</v>
      </c>
    </row>
    <row r="2" spans="1:10" ht="13.5" thickBot="1">
      <c r="A2" s="124" t="s">
        <v>1</v>
      </c>
      <c r="B2" s="124"/>
      <c r="C2" s="178">
        <f>Zufuhr!C2</f>
        <v>0</v>
      </c>
      <c r="D2" s="178"/>
      <c r="G2" s="2" t="s">
        <v>20</v>
      </c>
      <c r="H2" s="3" t="s">
        <v>21</v>
      </c>
      <c r="J2" s="34" t="s">
        <v>32</v>
      </c>
    </row>
    <row r="3" spans="6:10" ht="12.75">
      <c r="F3" s="4" t="s">
        <v>13</v>
      </c>
      <c r="G3" s="37">
        <f aca="true" t="shared" si="0" ref="G3:G14">SUMIF($B$18:$I$146,$F3,$G$18:$G$146)</f>
        <v>0</v>
      </c>
      <c r="H3" s="37">
        <f aca="true" t="shared" si="1" ref="H3:H14">SUMIF($B$18:$I$146,$F3,$I$18:$I$146)</f>
        <v>0</v>
      </c>
      <c r="J3" s="34" t="s">
        <v>306</v>
      </c>
    </row>
    <row r="4" spans="2:10" ht="14.25">
      <c r="B4" s="1" t="s">
        <v>301</v>
      </c>
      <c r="F4" s="4" t="s">
        <v>14</v>
      </c>
      <c r="G4" s="37">
        <f t="shared" si="0"/>
        <v>11.5</v>
      </c>
      <c r="H4" s="37">
        <f t="shared" si="1"/>
        <v>6.302</v>
      </c>
      <c r="J4" s="34" t="s">
        <v>307</v>
      </c>
    </row>
    <row r="5" spans="1:11" ht="12.75">
      <c r="A5" s="46" t="s">
        <v>15</v>
      </c>
      <c r="B5" s="41"/>
      <c r="F5" s="4" t="s">
        <v>12</v>
      </c>
      <c r="G5" s="37">
        <f t="shared" si="0"/>
        <v>0</v>
      </c>
      <c r="H5" s="37">
        <f t="shared" si="1"/>
        <v>0</v>
      </c>
      <c r="K5" s="5"/>
    </row>
    <row r="6" spans="1:11" ht="12.75">
      <c r="A6" s="46" t="s">
        <v>16</v>
      </c>
      <c r="B6" s="41"/>
      <c r="F6" s="4" t="s">
        <v>10</v>
      </c>
      <c r="G6" s="37">
        <f t="shared" si="0"/>
        <v>0</v>
      </c>
      <c r="H6" s="37">
        <f t="shared" si="1"/>
        <v>0</v>
      </c>
      <c r="K6" s="5"/>
    </row>
    <row r="7" spans="1:11" ht="12.75">
      <c r="A7" s="46" t="s">
        <v>17</v>
      </c>
      <c r="B7" s="41"/>
      <c r="F7" s="4" t="s">
        <v>11</v>
      </c>
      <c r="G7" s="37">
        <f t="shared" si="0"/>
        <v>0</v>
      </c>
      <c r="H7" s="37">
        <f t="shared" si="1"/>
        <v>0</v>
      </c>
      <c r="J7" s="34" t="s">
        <v>303</v>
      </c>
      <c r="K7" s="5"/>
    </row>
    <row r="8" spans="1:10" ht="12.75">
      <c r="A8" s="46" t="s">
        <v>18</v>
      </c>
      <c r="B8" s="41"/>
      <c r="F8" s="4" t="s">
        <v>2</v>
      </c>
      <c r="G8" s="37">
        <f t="shared" si="0"/>
        <v>0</v>
      </c>
      <c r="H8" s="37">
        <f t="shared" si="1"/>
        <v>0</v>
      </c>
      <c r="J8" s="34" t="s">
        <v>302</v>
      </c>
    </row>
    <row r="9" spans="6:10" ht="12.75">
      <c r="F9" s="4" t="s">
        <v>3</v>
      </c>
      <c r="G9" s="37">
        <f t="shared" si="0"/>
        <v>0</v>
      </c>
      <c r="H9" s="37">
        <f t="shared" si="1"/>
        <v>0</v>
      </c>
      <c r="J9" s="34" t="s">
        <v>305</v>
      </c>
    </row>
    <row r="10" spans="6:10" ht="12.75">
      <c r="F10" s="4" t="s">
        <v>4</v>
      </c>
      <c r="G10" s="37">
        <f t="shared" si="0"/>
        <v>0</v>
      </c>
      <c r="H10" s="37">
        <f t="shared" si="1"/>
        <v>0</v>
      </c>
      <c r="J10" s="34" t="s">
        <v>304</v>
      </c>
    </row>
    <row r="11" spans="6:8" ht="12.75">
      <c r="F11" s="4" t="s">
        <v>5</v>
      </c>
      <c r="G11" s="37">
        <f t="shared" si="0"/>
        <v>0</v>
      </c>
      <c r="H11" s="37">
        <f t="shared" si="1"/>
        <v>0</v>
      </c>
    </row>
    <row r="12" spans="6:10" ht="12.75">
      <c r="F12" s="4" t="s">
        <v>6</v>
      </c>
      <c r="G12" s="37">
        <f t="shared" si="0"/>
        <v>0</v>
      </c>
      <c r="H12" s="37">
        <f t="shared" si="1"/>
        <v>0</v>
      </c>
      <c r="J12" s="34" t="s">
        <v>332</v>
      </c>
    </row>
    <row r="13" spans="6:10" ht="12.75">
      <c r="F13" s="4" t="s">
        <v>7</v>
      </c>
      <c r="G13" s="37">
        <f t="shared" si="0"/>
        <v>0</v>
      </c>
      <c r="H13" s="37">
        <f t="shared" si="1"/>
        <v>0</v>
      </c>
      <c r="J13" s="34" t="s">
        <v>333</v>
      </c>
    </row>
    <row r="14" spans="6:10" ht="12.75">
      <c r="F14" s="4" t="s">
        <v>9</v>
      </c>
      <c r="G14" s="37">
        <f t="shared" si="0"/>
        <v>0</v>
      </c>
      <c r="H14" s="37">
        <f t="shared" si="1"/>
        <v>0</v>
      </c>
      <c r="J14" s="34" t="s">
        <v>334</v>
      </c>
    </row>
    <row r="15" spans="1:9" ht="12.75">
      <c r="A15" s="1" t="s">
        <v>15</v>
      </c>
      <c r="B15" s="1">
        <f>B5</f>
        <v>0</v>
      </c>
      <c r="F15" s="122" t="s">
        <v>320</v>
      </c>
      <c r="G15" s="122"/>
      <c r="H15" s="122"/>
      <c r="I15" s="122"/>
    </row>
    <row r="16" spans="6:9" ht="13.5" thickBot="1">
      <c r="F16" s="123"/>
      <c r="G16" s="123"/>
      <c r="H16" s="123"/>
      <c r="I16" s="123"/>
    </row>
    <row r="17" spans="1:10" ht="39" thickBot="1">
      <c r="A17" s="6" t="s">
        <v>22</v>
      </c>
      <c r="B17" s="6" t="s">
        <v>23</v>
      </c>
      <c r="C17" s="6" t="s">
        <v>24</v>
      </c>
      <c r="D17" s="6" t="s">
        <v>25</v>
      </c>
      <c r="E17" s="6" t="s">
        <v>26</v>
      </c>
      <c r="F17" s="3" t="s">
        <v>27</v>
      </c>
      <c r="G17" s="7" t="s">
        <v>28</v>
      </c>
      <c r="H17" s="3" t="s">
        <v>29</v>
      </c>
      <c r="I17" s="3" t="s">
        <v>30</v>
      </c>
      <c r="J17" s="69" t="s">
        <v>335</v>
      </c>
    </row>
    <row r="18" spans="1:10" ht="15" customHeight="1" thickBot="1">
      <c r="A18" s="42" t="s">
        <v>339</v>
      </c>
      <c r="B18" s="43" t="s">
        <v>14</v>
      </c>
      <c r="C18" s="44" t="s">
        <v>330</v>
      </c>
      <c r="D18" s="45">
        <v>4.6</v>
      </c>
      <c r="E18" s="43" t="s">
        <v>31</v>
      </c>
      <c r="F18" s="45">
        <v>2.5</v>
      </c>
      <c r="G18" s="36">
        <f>F18*D18</f>
        <v>11.5</v>
      </c>
      <c r="H18" s="45">
        <v>1.37</v>
      </c>
      <c r="I18" s="36">
        <f>D18*H18</f>
        <v>6.302</v>
      </c>
      <c r="J18" s="43"/>
    </row>
    <row r="19" spans="1:10" ht="15" customHeight="1" thickBot="1">
      <c r="A19" s="42"/>
      <c r="B19" s="43"/>
      <c r="C19" s="44"/>
      <c r="D19" s="45"/>
      <c r="E19" s="43"/>
      <c r="F19" s="45"/>
      <c r="G19" s="36">
        <f aca="true" t="shared" si="2" ref="G19:G38">F19*D19</f>
        <v>0</v>
      </c>
      <c r="H19" s="45"/>
      <c r="I19" s="36">
        <f aca="true" t="shared" si="3" ref="I19:I38">D19*H19</f>
        <v>0</v>
      </c>
      <c r="J19" s="43"/>
    </row>
    <row r="20" spans="1:10" ht="15" customHeight="1" thickBot="1">
      <c r="A20" s="42"/>
      <c r="B20" s="43"/>
      <c r="C20" s="44"/>
      <c r="D20" s="45"/>
      <c r="E20" s="43"/>
      <c r="F20" s="45"/>
      <c r="G20" s="36">
        <f t="shared" si="2"/>
        <v>0</v>
      </c>
      <c r="H20" s="45"/>
      <c r="I20" s="36">
        <f t="shared" si="3"/>
        <v>0</v>
      </c>
      <c r="J20" s="43"/>
    </row>
    <row r="21" spans="1:10" ht="15" customHeight="1" thickBot="1">
      <c r="A21" s="42"/>
      <c r="B21" s="43"/>
      <c r="C21" s="44"/>
      <c r="D21" s="45"/>
      <c r="E21" s="43"/>
      <c r="F21" s="45"/>
      <c r="G21" s="36">
        <f t="shared" si="2"/>
        <v>0</v>
      </c>
      <c r="H21" s="45"/>
      <c r="I21" s="36">
        <f t="shared" si="3"/>
        <v>0</v>
      </c>
      <c r="J21" s="43"/>
    </row>
    <row r="22" spans="1:10" ht="15" customHeight="1" thickBot="1">
      <c r="A22" s="42"/>
      <c r="B22" s="43"/>
      <c r="C22" s="44"/>
      <c r="D22" s="45"/>
      <c r="E22" s="43"/>
      <c r="F22" s="45"/>
      <c r="G22" s="36">
        <f t="shared" si="2"/>
        <v>0</v>
      </c>
      <c r="H22" s="45"/>
      <c r="I22" s="36">
        <f t="shared" si="3"/>
        <v>0</v>
      </c>
      <c r="J22" s="43"/>
    </row>
    <row r="23" spans="1:10" ht="15" customHeight="1" thickBot="1">
      <c r="A23" s="42"/>
      <c r="B23" s="43"/>
      <c r="C23" s="44"/>
      <c r="D23" s="45"/>
      <c r="E23" s="43"/>
      <c r="F23" s="45"/>
      <c r="G23" s="36">
        <f t="shared" si="2"/>
        <v>0</v>
      </c>
      <c r="H23" s="45"/>
      <c r="I23" s="36">
        <f t="shared" si="3"/>
        <v>0</v>
      </c>
      <c r="J23" s="43"/>
    </row>
    <row r="24" spans="1:10" ht="15" customHeight="1" thickBot="1">
      <c r="A24" s="42"/>
      <c r="B24" s="43"/>
      <c r="C24" s="44"/>
      <c r="D24" s="45"/>
      <c r="E24" s="43"/>
      <c r="F24" s="45"/>
      <c r="G24" s="36">
        <f t="shared" si="2"/>
        <v>0</v>
      </c>
      <c r="H24" s="45"/>
      <c r="I24" s="36">
        <f t="shared" si="3"/>
        <v>0</v>
      </c>
      <c r="J24" s="43"/>
    </row>
    <row r="25" spans="1:10" ht="15" customHeight="1" thickBot="1">
      <c r="A25" s="42"/>
      <c r="B25" s="43"/>
      <c r="C25" s="44"/>
      <c r="D25" s="45"/>
      <c r="E25" s="43"/>
      <c r="F25" s="45"/>
      <c r="G25" s="36">
        <f t="shared" si="2"/>
        <v>0</v>
      </c>
      <c r="H25" s="45"/>
      <c r="I25" s="36">
        <f t="shared" si="3"/>
        <v>0</v>
      </c>
      <c r="J25" s="43"/>
    </row>
    <row r="26" spans="1:10" ht="15" customHeight="1" thickBot="1">
      <c r="A26" s="42"/>
      <c r="B26" s="43"/>
      <c r="C26" s="44"/>
      <c r="D26" s="45"/>
      <c r="E26" s="43"/>
      <c r="F26" s="45"/>
      <c r="G26" s="36">
        <f t="shared" si="2"/>
        <v>0</v>
      </c>
      <c r="H26" s="45"/>
      <c r="I26" s="36">
        <f t="shared" si="3"/>
        <v>0</v>
      </c>
      <c r="J26" s="43"/>
    </row>
    <row r="27" spans="1:10" ht="15" customHeight="1" thickBot="1">
      <c r="A27" s="42"/>
      <c r="B27" s="43"/>
      <c r="C27" s="44"/>
      <c r="D27" s="45"/>
      <c r="E27" s="43"/>
      <c r="F27" s="45"/>
      <c r="G27" s="36">
        <f t="shared" si="2"/>
        <v>0</v>
      </c>
      <c r="H27" s="45"/>
      <c r="I27" s="36">
        <f t="shared" si="3"/>
        <v>0</v>
      </c>
      <c r="J27" s="43"/>
    </row>
    <row r="28" spans="1:10" ht="15" customHeight="1" thickBot="1">
      <c r="A28" s="42"/>
      <c r="B28" s="43"/>
      <c r="C28" s="44"/>
      <c r="D28" s="45"/>
      <c r="E28" s="43"/>
      <c r="F28" s="45"/>
      <c r="G28" s="36">
        <f t="shared" si="2"/>
        <v>0</v>
      </c>
      <c r="H28" s="45"/>
      <c r="I28" s="36">
        <f t="shared" si="3"/>
        <v>0</v>
      </c>
      <c r="J28" s="43"/>
    </row>
    <row r="29" spans="1:10" ht="15" customHeight="1" thickBot="1">
      <c r="A29" s="42"/>
      <c r="B29" s="43"/>
      <c r="C29" s="44"/>
      <c r="D29" s="45"/>
      <c r="E29" s="43"/>
      <c r="F29" s="45"/>
      <c r="G29" s="36">
        <f t="shared" si="2"/>
        <v>0</v>
      </c>
      <c r="H29" s="45"/>
      <c r="I29" s="36">
        <f t="shared" si="3"/>
        <v>0</v>
      </c>
      <c r="J29" s="43"/>
    </row>
    <row r="30" spans="1:10" ht="15" customHeight="1" thickBot="1">
      <c r="A30" s="42"/>
      <c r="B30" s="43"/>
      <c r="C30" s="44"/>
      <c r="D30" s="45"/>
      <c r="E30" s="43"/>
      <c r="F30" s="45"/>
      <c r="G30" s="36">
        <f t="shared" si="2"/>
        <v>0</v>
      </c>
      <c r="H30" s="45"/>
      <c r="I30" s="36">
        <f t="shared" si="3"/>
        <v>0</v>
      </c>
      <c r="J30" s="43"/>
    </row>
    <row r="31" spans="1:10" ht="15" customHeight="1" thickBot="1">
      <c r="A31" s="42"/>
      <c r="B31" s="43"/>
      <c r="C31" s="44"/>
      <c r="D31" s="45"/>
      <c r="E31" s="43"/>
      <c r="F31" s="45"/>
      <c r="G31" s="36">
        <f t="shared" si="2"/>
        <v>0</v>
      </c>
      <c r="H31" s="45"/>
      <c r="I31" s="36">
        <f t="shared" si="3"/>
        <v>0</v>
      </c>
      <c r="J31" s="43"/>
    </row>
    <row r="32" spans="1:10" ht="15" customHeight="1" thickBot="1">
      <c r="A32" s="42"/>
      <c r="B32" s="43"/>
      <c r="C32" s="44"/>
      <c r="D32" s="45"/>
      <c r="E32" s="43"/>
      <c r="F32" s="45"/>
      <c r="G32" s="36">
        <f t="shared" si="2"/>
        <v>0</v>
      </c>
      <c r="H32" s="45"/>
      <c r="I32" s="36">
        <f t="shared" si="3"/>
        <v>0</v>
      </c>
      <c r="J32" s="43"/>
    </row>
    <row r="33" spans="1:10" ht="15" customHeight="1" thickBot="1">
      <c r="A33" s="42"/>
      <c r="B33" s="43"/>
      <c r="C33" s="44"/>
      <c r="D33" s="45"/>
      <c r="E33" s="43"/>
      <c r="F33" s="45"/>
      <c r="G33" s="36">
        <f t="shared" si="2"/>
        <v>0</v>
      </c>
      <c r="H33" s="45"/>
      <c r="I33" s="36">
        <f t="shared" si="3"/>
        <v>0</v>
      </c>
      <c r="J33" s="43"/>
    </row>
    <row r="34" spans="1:10" ht="15" customHeight="1" thickBot="1">
      <c r="A34" s="42"/>
      <c r="B34" s="43"/>
      <c r="C34" s="44"/>
      <c r="D34" s="45"/>
      <c r="E34" s="43"/>
      <c r="F34" s="45"/>
      <c r="G34" s="36">
        <f t="shared" si="2"/>
        <v>0</v>
      </c>
      <c r="H34" s="45"/>
      <c r="I34" s="36">
        <f t="shared" si="3"/>
        <v>0</v>
      </c>
      <c r="J34" s="43"/>
    </row>
    <row r="35" spans="1:10" ht="15" customHeight="1" thickBot="1">
      <c r="A35" s="42"/>
      <c r="B35" s="43"/>
      <c r="C35" s="44"/>
      <c r="D35" s="45"/>
      <c r="E35" s="43"/>
      <c r="F35" s="45"/>
      <c r="G35" s="36">
        <f t="shared" si="2"/>
        <v>0</v>
      </c>
      <c r="H35" s="45"/>
      <c r="I35" s="36">
        <f t="shared" si="3"/>
        <v>0</v>
      </c>
      <c r="J35" s="43"/>
    </row>
    <row r="36" spans="1:10" ht="15" customHeight="1" thickBot="1">
      <c r="A36" s="42"/>
      <c r="B36" s="43"/>
      <c r="C36" s="44"/>
      <c r="D36" s="45"/>
      <c r="E36" s="43"/>
      <c r="F36" s="45"/>
      <c r="G36" s="36">
        <f t="shared" si="2"/>
        <v>0</v>
      </c>
      <c r="H36" s="45"/>
      <c r="I36" s="36">
        <f t="shared" si="3"/>
        <v>0</v>
      </c>
      <c r="J36" s="43"/>
    </row>
    <row r="37" spans="1:10" ht="15" customHeight="1" thickBot="1">
      <c r="A37" s="42"/>
      <c r="B37" s="43"/>
      <c r="C37" s="44"/>
      <c r="D37" s="45"/>
      <c r="E37" s="43"/>
      <c r="F37" s="45"/>
      <c r="G37" s="36">
        <f t="shared" si="2"/>
        <v>0</v>
      </c>
      <c r="H37" s="45"/>
      <c r="I37" s="36">
        <f t="shared" si="3"/>
        <v>0</v>
      </c>
      <c r="J37" s="43"/>
    </row>
    <row r="38" spans="1:10" ht="15" customHeight="1" thickBot="1">
      <c r="A38" s="42"/>
      <c r="B38" s="43"/>
      <c r="C38" s="44"/>
      <c r="D38" s="45"/>
      <c r="E38" s="43"/>
      <c r="F38" s="45"/>
      <c r="G38" s="36">
        <f t="shared" si="2"/>
        <v>0</v>
      </c>
      <c r="H38" s="45"/>
      <c r="I38" s="36">
        <f t="shared" si="3"/>
        <v>0</v>
      </c>
      <c r="J38" s="43"/>
    </row>
    <row r="40" spans="1:9" ht="12.75">
      <c r="A40" s="1" t="s">
        <v>16</v>
      </c>
      <c r="B40" s="1">
        <f>B6</f>
        <v>0</v>
      </c>
      <c r="F40" s="122" t="s">
        <v>320</v>
      </c>
      <c r="G40" s="122"/>
      <c r="H40" s="122"/>
      <c r="I40" s="122"/>
    </row>
    <row r="41" spans="6:9" ht="13.5" thickBot="1">
      <c r="F41" s="123"/>
      <c r="G41" s="123"/>
      <c r="H41" s="123"/>
      <c r="I41" s="123"/>
    </row>
    <row r="42" spans="1:10" ht="39" thickBot="1">
      <c r="A42" s="6" t="s">
        <v>22</v>
      </c>
      <c r="B42" s="6" t="s">
        <v>23</v>
      </c>
      <c r="C42" s="6" t="s">
        <v>24</v>
      </c>
      <c r="D42" s="6" t="s">
        <v>25</v>
      </c>
      <c r="E42" s="6" t="s">
        <v>26</v>
      </c>
      <c r="F42" s="3" t="s">
        <v>27</v>
      </c>
      <c r="G42" s="7" t="s">
        <v>28</v>
      </c>
      <c r="H42" s="3" t="s">
        <v>29</v>
      </c>
      <c r="I42" s="3" t="s">
        <v>30</v>
      </c>
      <c r="J42" s="69" t="s">
        <v>335</v>
      </c>
    </row>
    <row r="43" spans="1:10" ht="15" customHeight="1" thickBot="1">
      <c r="A43" s="42"/>
      <c r="B43" s="43"/>
      <c r="C43" s="44"/>
      <c r="D43" s="45"/>
      <c r="E43" s="43"/>
      <c r="F43" s="45"/>
      <c r="G43" s="36">
        <f>F43*D43</f>
        <v>0</v>
      </c>
      <c r="H43" s="45"/>
      <c r="I43" s="36">
        <f>D43*H43</f>
        <v>0</v>
      </c>
      <c r="J43" s="43"/>
    </row>
    <row r="44" spans="1:10" ht="15" customHeight="1" thickBot="1">
      <c r="A44" s="42"/>
      <c r="B44" s="43"/>
      <c r="C44" s="44"/>
      <c r="D44" s="45"/>
      <c r="E44" s="43"/>
      <c r="F44" s="45"/>
      <c r="G44" s="36">
        <f aca="true" t="shared" si="4" ref="G44:G74">F44*D44</f>
        <v>0</v>
      </c>
      <c r="H44" s="45"/>
      <c r="I44" s="36">
        <f aca="true" t="shared" si="5" ref="I44:I74">D44*H44</f>
        <v>0</v>
      </c>
      <c r="J44" s="43"/>
    </row>
    <row r="45" spans="1:10" ht="15" customHeight="1" thickBot="1">
      <c r="A45" s="42"/>
      <c r="B45" s="43"/>
      <c r="C45" s="44"/>
      <c r="D45" s="45"/>
      <c r="E45" s="43"/>
      <c r="F45" s="45"/>
      <c r="G45" s="36">
        <f t="shared" si="4"/>
        <v>0</v>
      </c>
      <c r="H45" s="45"/>
      <c r="I45" s="36">
        <f t="shared" si="5"/>
        <v>0</v>
      </c>
      <c r="J45" s="43"/>
    </row>
    <row r="46" spans="1:10" ht="15" customHeight="1" thickBot="1">
      <c r="A46" s="42"/>
      <c r="B46" s="43"/>
      <c r="C46" s="44"/>
      <c r="D46" s="45"/>
      <c r="E46" s="43"/>
      <c r="F46" s="45"/>
      <c r="G46" s="36">
        <f t="shared" si="4"/>
        <v>0</v>
      </c>
      <c r="H46" s="45"/>
      <c r="I46" s="36">
        <f t="shared" si="5"/>
        <v>0</v>
      </c>
      <c r="J46" s="43"/>
    </row>
    <row r="47" spans="1:10" ht="15" customHeight="1" thickBot="1">
      <c r="A47" s="42"/>
      <c r="B47" s="43"/>
      <c r="C47" s="44"/>
      <c r="D47" s="45"/>
      <c r="E47" s="43"/>
      <c r="F47" s="45"/>
      <c r="G47" s="36">
        <f t="shared" si="4"/>
        <v>0</v>
      </c>
      <c r="H47" s="45"/>
      <c r="I47" s="36">
        <f t="shared" si="5"/>
        <v>0</v>
      </c>
      <c r="J47" s="43"/>
    </row>
    <row r="48" spans="1:10" ht="15" customHeight="1" thickBot="1">
      <c r="A48" s="42"/>
      <c r="B48" s="43"/>
      <c r="C48" s="44"/>
      <c r="D48" s="45"/>
      <c r="E48" s="43"/>
      <c r="F48" s="45"/>
      <c r="G48" s="36">
        <f t="shared" si="4"/>
        <v>0</v>
      </c>
      <c r="H48" s="45"/>
      <c r="I48" s="36">
        <f t="shared" si="5"/>
        <v>0</v>
      </c>
      <c r="J48" s="43"/>
    </row>
    <row r="49" spans="1:10" ht="15" customHeight="1" thickBot="1">
      <c r="A49" s="42"/>
      <c r="B49" s="43"/>
      <c r="C49" s="44"/>
      <c r="D49" s="45"/>
      <c r="E49" s="43"/>
      <c r="F49" s="45"/>
      <c r="G49" s="36">
        <f t="shared" si="4"/>
        <v>0</v>
      </c>
      <c r="H49" s="45"/>
      <c r="I49" s="36">
        <f t="shared" si="5"/>
        <v>0</v>
      </c>
      <c r="J49" s="43"/>
    </row>
    <row r="50" spans="1:10" ht="15" customHeight="1" thickBot="1">
      <c r="A50" s="42"/>
      <c r="B50" s="43"/>
      <c r="C50" s="44"/>
      <c r="D50" s="45"/>
      <c r="E50" s="43"/>
      <c r="F50" s="45"/>
      <c r="G50" s="36">
        <f t="shared" si="4"/>
        <v>0</v>
      </c>
      <c r="H50" s="45"/>
      <c r="I50" s="36">
        <f t="shared" si="5"/>
        <v>0</v>
      </c>
      <c r="J50" s="43"/>
    </row>
    <row r="51" spans="1:10" ht="15" customHeight="1" thickBot="1">
      <c r="A51" s="42"/>
      <c r="B51" s="43"/>
      <c r="C51" s="44"/>
      <c r="D51" s="45"/>
      <c r="E51" s="43"/>
      <c r="F51" s="45"/>
      <c r="G51" s="36">
        <f t="shared" si="4"/>
        <v>0</v>
      </c>
      <c r="H51" s="45"/>
      <c r="I51" s="36">
        <f t="shared" si="5"/>
        <v>0</v>
      </c>
      <c r="J51" s="43"/>
    </row>
    <row r="52" spans="1:10" ht="15" customHeight="1" thickBot="1">
      <c r="A52" s="42"/>
      <c r="B52" s="43"/>
      <c r="C52" s="44"/>
      <c r="D52" s="45"/>
      <c r="E52" s="43"/>
      <c r="F52" s="45"/>
      <c r="G52" s="36">
        <f t="shared" si="4"/>
        <v>0</v>
      </c>
      <c r="H52" s="45"/>
      <c r="I52" s="36">
        <f t="shared" si="5"/>
        <v>0</v>
      </c>
      <c r="J52" s="43"/>
    </row>
    <row r="53" spans="1:10" ht="15" customHeight="1" thickBot="1">
      <c r="A53" s="42"/>
      <c r="B53" s="43"/>
      <c r="C53" s="44"/>
      <c r="D53" s="45"/>
      <c r="E53" s="43"/>
      <c r="F53" s="45"/>
      <c r="G53" s="36">
        <f t="shared" si="4"/>
        <v>0</v>
      </c>
      <c r="H53" s="45"/>
      <c r="I53" s="36">
        <f t="shared" si="5"/>
        <v>0</v>
      </c>
      <c r="J53" s="43"/>
    </row>
    <row r="54" spans="1:10" ht="15" customHeight="1" thickBot="1">
      <c r="A54" s="42"/>
      <c r="B54" s="43"/>
      <c r="C54" s="44"/>
      <c r="D54" s="45"/>
      <c r="E54" s="43"/>
      <c r="F54" s="45"/>
      <c r="G54" s="36">
        <f t="shared" si="4"/>
        <v>0</v>
      </c>
      <c r="H54" s="45"/>
      <c r="I54" s="36">
        <f t="shared" si="5"/>
        <v>0</v>
      </c>
      <c r="J54" s="43"/>
    </row>
    <row r="55" spans="1:10" ht="15" customHeight="1" thickBot="1">
      <c r="A55" s="42"/>
      <c r="B55" s="43"/>
      <c r="C55" s="44"/>
      <c r="D55" s="45"/>
      <c r="E55" s="43"/>
      <c r="F55" s="45"/>
      <c r="G55" s="36">
        <f t="shared" si="4"/>
        <v>0</v>
      </c>
      <c r="H55" s="45"/>
      <c r="I55" s="36">
        <f t="shared" si="5"/>
        <v>0</v>
      </c>
      <c r="J55" s="43"/>
    </row>
    <row r="56" spans="1:10" ht="15" customHeight="1" thickBot="1">
      <c r="A56" s="42"/>
      <c r="B56" s="43"/>
      <c r="C56" s="44"/>
      <c r="D56" s="45"/>
      <c r="E56" s="43"/>
      <c r="F56" s="45"/>
      <c r="G56" s="36">
        <f t="shared" si="4"/>
        <v>0</v>
      </c>
      <c r="H56" s="45"/>
      <c r="I56" s="36">
        <f t="shared" si="5"/>
        <v>0</v>
      </c>
      <c r="J56" s="43"/>
    </row>
    <row r="57" spans="1:10" ht="15" customHeight="1" thickBot="1">
      <c r="A57" s="42"/>
      <c r="B57" s="43"/>
      <c r="C57" s="44"/>
      <c r="D57" s="45"/>
      <c r="E57" s="43"/>
      <c r="F57" s="45"/>
      <c r="G57" s="36">
        <f t="shared" si="4"/>
        <v>0</v>
      </c>
      <c r="H57" s="45"/>
      <c r="I57" s="36">
        <f t="shared" si="5"/>
        <v>0</v>
      </c>
      <c r="J57" s="43"/>
    </row>
    <row r="58" spans="1:10" ht="15" customHeight="1" thickBot="1">
      <c r="A58" s="42"/>
      <c r="B58" s="43"/>
      <c r="C58" s="44"/>
      <c r="D58" s="45"/>
      <c r="E58" s="43"/>
      <c r="F58" s="45"/>
      <c r="G58" s="36">
        <f t="shared" si="4"/>
        <v>0</v>
      </c>
      <c r="H58" s="45"/>
      <c r="I58" s="36">
        <f t="shared" si="5"/>
        <v>0</v>
      </c>
      <c r="J58" s="43"/>
    </row>
    <row r="59" spans="1:10" ht="15" customHeight="1" thickBot="1">
      <c r="A59" s="42"/>
      <c r="B59" s="43"/>
      <c r="C59" s="44"/>
      <c r="D59" s="45"/>
      <c r="E59" s="43"/>
      <c r="F59" s="45"/>
      <c r="G59" s="36">
        <f t="shared" si="4"/>
        <v>0</v>
      </c>
      <c r="H59" s="45"/>
      <c r="I59" s="36">
        <f t="shared" si="5"/>
        <v>0</v>
      </c>
      <c r="J59" s="43"/>
    </row>
    <row r="60" spans="1:10" ht="15" customHeight="1" thickBot="1">
      <c r="A60" s="42"/>
      <c r="B60" s="43"/>
      <c r="C60" s="44"/>
      <c r="D60" s="45"/>
      <c r="E60" s="43"/>
      <c r="F60" s="45"/>
      <c r="G60" s="36">
        <f t="shared" si="4"/>
        <v>0</v>
      </c>
      <c r="H60" s="45"/>
      <c r="I60" s="36">
        <f t="shared" si="5"/>
        <v>0</v>
      </c>
      <c r="J60" s="43"/>
    </row>
    <row r="61" spans="1:10" ht="15" customHeight="1" thickBot="1">
      <c r="A61" s="42"/>
      <c r="B61" s="43"/>
      <c r="C61" s="44"/>
      <c r="D61" s="45"/>
      <c r="E61" s="43"/>
      <c r="F61" s="45"/>
      <c r="G61" s="36">
        <f t="shared" si="4"/>
        <v>0</v>
      </c>
      <c r="H61" s="45"/>
      <c r="I61" s="36">
        <f t="shared" si="5"/>
        <v>0</v>
      </c>
      <c r="J61" s="43"/>
    </row>
    <row r="62" spans="1:10" ht="15" customHeight="1" thickBot="1">
      <c r="A62" s="42"/>
      <c r="B62" s="43"/>
      <c r="C62" s="44"/>
      <c r="D62" s="45"/>
      <c r="E62" s="43"/>
      <c r="F62" s="45"/>
      <c r="G62" s="36">
        <f t="shared" si="4"/>
        <v>0</v>
      </c>
      <c r="H62" s="45"/>
      <c r="I62" s="36">
        <f t="shared" si="5"/>
        <v>0</v>
      </c>
      <c r="J62" s="43"/>
    </row>
    <row r="63" spans="1:10" ht="15" customHeight="1" thickBot="1">
      <c r="A63" s="42"/>
      <c r="B63" s="43"/>
      <c r="C63" s="44"/>
      <c r="D63" s="45"/>
      <c r="E63" s="43"/>
      <c r="F63" s="45"/>
      <c r="G63" s="36">
        <f t="shared" si="4"/>
        <v>0</v>
      </c>
      <c r="H63" s="45"/>
      <c r="I63" s="36">
        <f t="shared" si="5"/>
        <v>0</v>
      </c>
      <c r="J63" s="43"/>
    </row>
    <row r="64" spans="1:10" ht="15" customHeight="1" thickBot="1">
      <c r="A64" s="42"/>
      <c r="B64" s="43"/>
      <c r="C64" s="44"/>
      <c r="D64" s="45"/>
      <c r="E64" s="43"/>
      <c r="F64" s="45"/>
      <c r="G64" s="36">
        <f t="shared" si="4"/>
        <v>0</v>
      </c>
      <c r="H64" s="45"/>
      <c r="I64" s="36">
        <f t="shared" si="5"/>
        <v>0</v>
      </c>
      <c r="J64" s="43"/>
    </row>
    <row r="65" spans="1:10" ht="15" customHeight="1" thickBot="1">
      <c r="A65" s="42"/>
      <c r="B65" s="43"/>
      <c r="C65" s="44"/>
      <c r="D65" s="45"/>
      <c r="E65" s="43"/>
      <c r="F65" s="45"/>
      <c r="G65" s="36">
        <f t="shared" si="4"/>
        <v>0</v>
      </c>
      <c r="H65" s="45"/>
      <c r="I65" s="36">
        <f t="shared" si="5"/>
        <v>0</v>
      </c>
      <c r="J65" s="43"/>
    </row>
    <row r="66" spans="1:10" ht="15" customHeight="1" thickBot="1">
      <c r="A66" s="42"/>
      <c r="B66" s="43"/>
      <c r="C66" s="44"/>
      <c r="D66" s="45"/>
      <c r="E66" s="43"/>
      <c r="F66" s="45"/>
      <c r="G66" s="36">
        <f t="shared" si="4"/>
        <v>0</v>
      </c>
      <c r="H66" s="45"/>
      <c r="I66" s="36">
        <f t="shared" si="5"/>
        <v>0</v>
      </c>
      <c r="J66" s="43"/>
    </row>
    <row r="67" spans="1:10" ht="15" customHeight="1" thickBot="1">
      <c r="A67" s="42"/>
      <c r="B67" s="43"/>
      <c r="C67" s="44"/>
      <c r="D67" s="45"/>
      <c r="E67" s="43"/>
      <c r="F67" s="45"/>
      <c r="G67" s="36">
        <f t="shared" si="4"/>
        <v>0</v>
      </c>
      <c r="H67" s="45"/>
      <c r="I67" s="36">
        <f t="shared" si="5"/>
        <v>0</v>
      </c>
      <c r="J67" s="43"/>
    </row>
    <row r="68" spans="1:10" ht="15" customHeight="1" thickBot="1">
      <c r="A68" s="42"/>
      <c r="B68" s="43"/>
      <c r="C68" s="44"/>
      <c r="D68" s="45"/>
      <c r="E68" s="43"/>
      <c r="F68" s="45"/>
      <c r="G68" s="36">
        <f t="shared" si="4"/>
        <v>0</v>
      </c>
      <c r="H68" s="45"/>
      <c r="I68" s="36">
        <f t="shared" si="5"/>
        <v>0</v>
      </c>
      <c r="J68" s="43"/>
    </row>
    <row r="69" spans="1:10" ht="15" customHeight="1" thickBot="1">
      <c r="A69" s="42"/>
      <c r="B69" s="43"/>
      <c r="C69" s="44"/>
      <c r="D69" s="45"/>
      <c r="E69" s="43"/>
      <c r="F69" s="45"/>
      <c r="G69" s="36">
        <f t="shared" si="4"/>
        <v>0</v>
      </c>
      <c r="H69" s="45"/>
      <c r="I69" s="36">
        <f t="shared" si="5"/>
        <v>0</v>
      </c>
      <c r="J69" s="43"/>
    </row>
    <row r="70" spans="1:10" ht="15" customHeight="1" thickBot="1">
      <c r="A70" s="42"/>
      <c r="B70" s="43"/>
      <c r="C70" s="44"/>
      <c r="D70" s="45"/>
      <c r="E70" s="43"/>
      <c r="F70" s="45"/>
      <c r="G70" s="36">
        <f t="shared" si="4"/>
        <v>0</v>
      </c>
      <c r="H70" s="45"/>
      <c r="I70" s="36">
        <f t="shared" si="5"/>
        <v>0</v>
      </c>
      <c r="J70" s="43"/>
    </row>
    <row r="71" spans="1:10" ht="15" customHeight="1" thickBot="1">
      <c r="A71" s="42"/>
      <c r="B71" s="43"/>
      <c r="C71" s="44"/>
      <c r="D71" s="45"/>
      <c r="E71" s="43"/>
      <c r="F71" s="45"/>
      <c r="G71" s="36">
        <f t="shared" si="4"/>
        <v>0</v>
      </c>
      <c r="H71" s="45"/>
      <c r="I71" s="36">
        <f t="shared" si="5"/>
        <v>0</v>
      </c>
      <c r="J71" s="43"/>
    </row>
    <row r="72" spans="1:10" ht="15" customHeight="1" thickBot="1">
      <c r="A72" s="42"/>
      <c r="B72" s="43"/>
      <c r="C72" s="44"/>
      <c r="D72" s="45"/>
      <c r="E72" s="43"/>
      <c r="F72" s="45"/>
      <c r="G72" s="36">
        <f t="shared" si="4"/>
        <v>0</v>
      </c>
      <c r="H72" s="45"/>
      <c r="I72" s="36">
        <f t="shared" si="5"/>
        <v>0</v>
      </c>
      <c r="J72" s="43"/>
    </row>
    <row r="73" spans="1:10" ht="15" customHeight="1" thickBot="1">
      <c r="A73" s="42"/>
      <c r="B73" s="43"/>
      <c r="C73" s="44"/>
      <c r="D73" s="45"/>
      <c r="E73" s="43"/>
      <c r="F73" s="45"/>
      <c r="G73" s="36">
        <f t="shared" si="4"/>
        <v>0</v>
      </c>
      <c r="H73" s="45"/>
      <c r="I73" s="36">
        <f t="shared" si="5"/>
        <v>0</v>
      </c>
      <c r="J73" s="43"/>
    </row>
    <row r="74" spans="1:10" ht="15" customHeight="1" thickBot="1">
      <c r="A74" s="42"/>
      <c r="B74" s="43"/>
      <c r="C74" s="44"/>
      <c r="D74" s="45"/>
      <c r="E74" s="43"/>
      <c r="F74" s="45"/>
      <c r="G74" s="36">
        <f t="shared" si="4"/>
        <v>0</v>
      </c>
      <c r="H74" s="45"/>
      <c r="I74" s="36">
        <f t="shared" si="5"/>
        <v>0</v>
      </c>
      <c r="J74" s="43"/>
    </row>
    <row r="75" ht="15" customHeight="1"/>
    <row r="76" spans="1:9" ht="15" customHeight="1">
      <c r="A76" s="1" t="s">
        <v>17</v>
      </c>
      <c r="B76" s="1">
        <f>B7</f>
        <v>0</v>
      </c>
      <c r="F76" s="122" t="s">
        <v>320</v>
      </c>
      <c r="G76" s="122"/>
      <c r="H76" s="122"/>
      <c r="I76" s="122"/>
    </row>
    <row r="77" spans="6:9" ht="15" customHeight="1" thickBot="1">
      <c r="F77" s="123"/>
      <c r="G77" s="123"/>
      <c r="H77" s="123"/>
      <c r="I77" s="123"/>
    </row>
    <row r="78" spans="1:10" ht="39" thickBot="1">
      <c r="A78" s="6" t="s">
        <v>22</v>
      </c>
      <c r="B78" s="6" t="s">
        <v>23</v>
      </c>
      <c r="C78" s="6" t="s">
        <v>24</v>
      </c>
      <c r="D78" s="6" t="s">
        <v>25</v>
      </c>
      <c r="E78" s="6" t="s">
        <v>26</v>
      </c>
      <c r="F78" s="3" t="s">
        <v>27</v>
      </c>
      <c r="G78" s="7" t="s">
        <v>28</v>
      </c>
      <c r="H78" s="3" t="s">
        <v>29</v>
      </c>
      <c r="I78" s="3" t="s">
        <v>30</v>
      </c>
      <c r="J78" s="69" t="s">
        <v>335</v>
      </c>
    </row>
    <row r="79" spans="1:10" ht="15" customHeight="1" thickBot="1">
      <c r="A79" s="42"/>
      <c r="B79" s="43"/>
      <c r="C79" s="44"/>
      <c r="D79" s="45"/>
      <c r="E79" s="43"/>
      <c r="F79" s="45"/>
      <c r="G79" s="36">
        <f>F79*D79</f>
        <v>0</v>
      </c>
      <c r="H79" s="45"/>
      <c r="I79" s="36">
        <f>D79*H79</f>
        <v>0</v>
      </c>
      <c r="J79" s="43"/>
    </row>
    <row r="80" spans="1:10" ht="15" customHeight="1" thickBot="1">
      <c r="A80" s="42"/>
      <c r="B80" s="43"/>
      <c r="C80" s="44"/>
      <c r="D80" s="45"/>
      <c r="E80" s="43"/>
      <c r="F80" s="45"/>
      <c r="G80" s="36">
        <f aca="true" t="shared" si="6" ref="G80:G110">F80*D80</f>
        <v>0</v>
      </c>
      <c r="H80" s="45"/>
      <c r="I80" s="36">
        <f aca="true" t="shared" si="7" ref="I80:I110">D80*H80</f>
        <v>0</v>
      </c>
      <c r="J80" s="43"/>
    </row>
    <row r="81" spans="1:10" ht="15" customHeight="1" thickBot="1">
      <c r="A81" s="42"/>
      <c r="B81" s="43"/>
      <c r="C81" s="44"/>
      <c r="D81" s="45"/>
      <c r="E81" s="43"/>
      <c r="F81" s="45"/>
      <c r="G81" s="36">
        <f t="shared" si="6"/>
        <v>0</v>
      </c>
      <c r="H81" s="45"/>
      <c r="I81" s="36">
        <f t="shared" si="7"/>
        <v>0</v>
      </c>
      <c r="J81" s="43"/>
    </row>
    <row r="82" spans="1:10" ht="15" customHeight="1" thickBot="1">
      <c r="A82" s="42"/>
      <c r="B82" s="43"/>
      <c r="C82" s="44"/>
      <c r="D82" s="45"/>
      <c r="E82" s="43"/>
      <c r="F82" s="45"/>
      <c r="G82" s="36">
        <f t="shared" si="6"/>
        <v>0</v>
      </c>
      <c r="H82" s="45"/>
      <c r="I82" s="36">
        <f t="shared" si="7"/>
        <v>0</v>
      </c>
      <c r="J82" s="43"/>
    </row>
    <row r="83" spans="1:10" ht="15" customHeight="1" thickBot="1">
      <c r="A83" s="42"/>
      <c r="B83" s="43"/>
      <c r="C83" s="44"/>
      <c r="D83" s="45"/>
      <c r="E83" s="43"/>
      <c r="F83" s="45"/>
      <c r="G83" s="36">
        <f t="shared" si="6"/>
        <v>0</v>
      </c>
      <c r="H83" s="45"/>
      <c r="I83" s="36">
        <f t="shared" si="7"/>
        <v>0</v>
      </c>
      <c r="J83" s="43"/>
    </row>
    <row r="84" spans="1:10" ht="15" customHeight="1" thickBot="1">
      <c r="A84" s="42"/>
      <c r="B84" s="43"/>
      <c r="C84" s="44"/>
      <c r="D84" s="45"/>
      <c r="E84" s="43"/>
      <c r="F84" s="45"/>
      <c r="G84" s="36">
        <f t="shared" si="6"/>
        <v>0</v>
      </c>
      <c r="H84" s="45"/>
      <c r="I84" s="36">
        <f t="shared" si="7"/>
        <v>0</v>
      </c>
      <c r="J84" s="43"/>
    </row>
    <row r="85" spans="1:10" ht="15" customHeight="1" thickBot="1">
      <c r="A85" s="42"/>
      <c r="B85" s="43"/>
      <c r="C85" s="44"/>
      <c r="D85" s="45"/>
      <c r="E85" s="43"/>
      <c r="F85" s="45"/>
      <c r="G85" s="36">
        <f t="shared" si="6"/>
        <v>0</v>
      </c>
      <c r="H85" s="45"/>
      <c r="I85" s="36">
        <f t="shared" si="7"/>
        <v>0</v>
      </c>
      <c r="J85" s="43"/>
    </row>
    <row r="86" spans="1:10" ht="15" customHeight="1" thickBot="1">
      <c r="A86" s="42"/>
      <c r="B86" s="43"/>
      <c r="C86" s="44"/>
      <c r="D86" s="45"/>
      <c r="E86" s="43"/>
      <c r="F86" s="45"/>
      <c r="G86" s="36">
        <f t="shared" si="6"/>
        <v>0</v>
      </c>
      <c r="H86" s="45"/>
      <c r="I86" s="36">
        <f t="shared" si="7"/>
        <v>0</v>
      </c>
      <c r="J86" s="43"/>
    </row>
    <row r="87" spans="1:10" ht="15" customHeight="1" thickBot="1">
      <c r="A87" s="42"/>
      <c r="B87" s="43"/>
      <c r="C87" s="44"/>
      <c r="D87" s="45"/>
      <c r="E87" s="43"/>
      <c r="F87" s="45"/>
      <c r="G87" s="36">
        <f t="shared" si="6"/>
        <v>0</v>
      </c>
      <c r="H87" s="45"/>
      <c r="I87" s="36">
        <f t="shared" si="7"/>
        <v>0</v>
      </c>
      <c r="J87" s="43"/>
    </row>
    <row r="88" spans="1:10" ht="15" customHeight="1" thickBot="1">
      <c r="A88" s="42"/>
      <c r="B88" s="43"/>
      <c r="C88" s="44"/>
      <c r="D88" s="45"/>
      <c r="E88" s="43"/>
      <c r="F88" s="45"/>
      <c r="G88" s="36">
        <f t="shared" si="6"/>
        <v>0</v>
      </c>
      <c r="H88" s="45"/>
      <c r="I88" s="36">
        <f t="shared" si="7"/>
        <v>0</v>
      </c>
      <c r="J88" s="43"/>
    </row>
    <row r="89" spans="1:10" ht="15" customHeight="1" thickBot="1">
      <c r="A89" s="42"/>
      <c r="B89" s="43"/>
      <c r="C89" s="44"/>
      <c r="D89" s="45"/>
      <c r="E89" s="43"/>
      <c r="F89" s="45"/>
      <c r="G89" s="36">
        <f t="shared" si="6"/>
        <v>0</v>
      </c>
      <c r="H89" s="45"/>
      <c r="I89" s="36">
        <f t="shared" si="7"/>
        <v>0</v>
      </c>
      <c r="J89" s="43"/>
    </row>
    <row r="90" spans="1:10" ht="15" customHeight="1" thickBot="1">
      <c r="A90" s="42"/>
      <c r="B90" s="43"/>
      <c r="C90" s="44"/>
      <c r="D90" s="45"/>
      <c r="E90" s="43"/>
      <c r="F90" s="45"/>
      <c r="G90" s="36">
        <f t="shared" si="6"/>
        <v>0</v>
      </c>
      <c r="H90" s="45"/>
      <c r="I90" s="36">
        <f t="shared" si="7"/>
        <v>0</v>
      </c>
      <c r="J90" s="43"/>
    </row>
    <row r="91" spans="1:10" ht="15" customHeight="1" thickBot="1">
      <c r="A91" s="42"/>
      <c r="B91" s="43"/>
      <c r="C91" s="44"/>
      <c r="D91" s="45"/>
      <c r="E91" s="43"/>
      <c r="F91" s="45"/>
      <c r="G91" s="36">
        <f t="shared" si="6"/>
        <v>0</v>
      </c>
      <c r="H91" s="45"/>
      <c r="I91" s="36">
        <f t="shared" si="7"/>
        <v>0</v>
      </c>
      <c r="J91" s="43"/>
    </row>
    <row r="92" spans="1:10" ht="15" customHeight="1" thickBot="1">
      <c r="A92" s="42"/>
      <c r="B92" s="43"/>
      <c r="C92" s="44"/>
      <c r="D92" s="45"/>
      <c r="E92" s="43"/>
      <c r="F92" s="45"/>
      <c r="G92" s="36">
        <f t="shared" si="6"/>
        <v>0</v>
      </c>
      <c r="H92" s="45"/>
      <c r="I92" s="36">
        <f t="shared" si="7"/>
        <v>0</v>
      </c>
      <c r="J92" s="43"/>
    </row>
    <row r="93" spans="1:10" ht="15" customHeight="1" thickBot="1">
      <c r="A93" s="42"/>
      <c r="B93" s="43"/>
      <c r="C93" s="44"/>
      <c r="D93" s="45"/>
      <c r="E93" s="43"/>
      <c r="F93" s="45"/>
      <c r="G93" s="36">
        <f t="shared" si="6"/>
        <v>0</v>
      </c>
      <c r="H93" s="45"/>
      <c r="I93" s="36">
        <f t="shared" si="7"/>
        <v>0</v>
      </c>
      <c r="J93" s="43"/>
    </row>
    <row r="94" spans="1:10" ht="15" customHeight="1" thickBot="1">
      <c r="A94" s="42"/>
      <c r="B94" s="43"/>
      <c r="C94" s="44"/>
      <c r="D94" s="45"/>
      <c r="E94" s="43"/>
      <c r="F94" s="45"/>
      <c r="G94" s="36">
        <f t="shared" si="6"/>
        <v>0</v>
      </c>
      <c r="H94" s="45"/>
      <c r="I94" s="36">
        <f t="shared" si="7"/>
        <v>0</v>
      </c>
      <c r="J94" s="43"/>
    </row>
    <row r="95" spans="1:10" ht="15" customHeight="1" thickBot="1">
      <c r="A95" s="42"/>
      <c r="B95" s="43"/>
      <c r="C95" s="44"/>
      <c r="D95" s="45"/>
      <c r="E95" s="43"/>
      <c r="F95" s="45"/>
      <c r="G95" s="36">
        <f t="shared" si="6"/>
        <v>0</v>
      </c>
      <c r="H95" s="45"/>
      <c r="I95" s="36">
        <f t="shared" si="7"/>
        <v>0</v>
      </c>
      <c r="J95" s="43"/>
    </row>
    <row r="96" spans="1:10" ht="15" customHeight="1" thickBot="1">
      <c r="A96" s="42"/>
      <c r="B96" s="43"/>
      <c r="C96" s="44"/>
      <c r="D96" s="45"/>
      <c r="E96" s="43"/>
      <c r="F96" s="45"/>
      <c r="G96" s="36">
        <f t="shared" si="6"/>
        <v>0</v>
      </c>
      <c r="H96" s="45"/>
      <c r="I96" s="36">
        <f t="shared" si="7"/>
        <v>0</v>
      </c>
      <c r="J96" s="43"/>
    </row>
    <row r="97" spans="1:10" ht="15" customHeight="1" thickBot="1">
      <c r="A97" s="42"/>
      <c r="B97" s="43"/>
      <c r="C97" s="44"/>
      <c r="D97" s="45"/>
      <c r="E97" s="43"/>
      <c r="F97" s="45"/>
      <c r="G97" s="36">
        <f t="shared" si="6"/>
        <v>0</v>
      </c>
      <c r="H97" s="45"/>
      <c r="I97" s="36">
        <f t="shared" si="7"/>
        <v>0</v>
      </c>
      <c r="J97" s="43"/>
    </row>
    <row r="98" spans="1:10" ht="15" customHeight="1" thickBot="1">
      <c r="A98" s="42"/>
      <c r="B98" s="43"/>
      <c r="C98" s="44"/>
      <c r="D98" s="45"/>
      <c r="E98" s="43"/>
      <c r="F98" s="45"/>
      <c r="G98" s="36">
        <f t="shared" si="6"/>
        <v>0</v>
      </c>
      <c r="H98" s="45"/>
      <c r="I98" s="36">
        <f t="shared" si="7"/>
        <v>0</v>
      </c>
      <c r="J98" s="43"/>
    </row>
    <row r="99" spans="1:10" ht="15" customHeight="1" thickBot="1">
      <c r="A99" s="42"/>
      <c r="B99" s="43"/>
      <c r="C99" s="44"/>
      <c r="D99" s="45"/>
      <c r="E99" s="43"/>
      <c r="F99" s="45"/>
      <c r="G99" s="36">
        <f t="shared" si="6"/>
        <v>0</v>
      </c>
      <c r="H99" s="45"/>
      <c r="I99" s="36">
        <f t="shared" si="7"/>
        <v>0</v>
      </c>
      <c r="J99" s="43"/>
    </row>
    <row r="100" spans="1:10" ht="15" customHeight="1" thickBot="1">
      <c r="A100" s="42"/>
      <c r="B100" s="43"/>
      <c r="C100" s="44"/>
      <c r="D100" s="45"/>
      <c r="E100" s="43"/>
      <c r="F100" s="45"/>
      <c r="G100" s="36">
        <f t="shared" si="6"/>
        <v>0</v>
      </c>
      <c r="H100" s="45"/>
      <c r="I100" s="36">
        <f t="shared" si="7"/>
        <v>0</v>
      </c>
      <c r="J100" s="43"/>
    </row>
    <row r="101" spans="1:10" ht="15" customHeight="1" thickBot="1">
      <c r="A101" s="42"/>
      <c r="B101" s="43"/>
      <c r="C101" s="44"/>
      <c r="D101" s="45"/>
      <c r="E101" s="43"/>
      <c r="F101" s="45"/>
      <c r="G101" s="36">
        <f t="shared" si="6"/>
        <v>0</v>
      </c>
      <c r="H101" s="45"/>
      <c r="I101" s="36">
        <f t="shared" si="7"/>
        <v>0</v>
      </c>
      <c r="J101" s="43"/>
    </row>
    <row r="102" spans="1:10" ht="15" customHeight="1" thickBot="1">
      <c r="A102" s="42"/>
      <c r="B102" s="43"/>
      <c r="C102" s="44"/>
      <c r="D102" s="45"/>
      <c r="E102" s="43"/>
      <c r="F102" s="45"/>
      <c r="G102" s="36">
        <f t="shared" si="6"/>
        <v>0</v>
      </c>
      <c r="H102" s="45"/>
      <c r="I102" s="36">
        <f t="shared" si="7"/>
        <v>0</v>
      </c>
      <c r="J102" s="43"/>
    </row>
    <row r="103" spans="1:10" ht="15" customHeight="1" thickBot="1">
      <c r="A103" s="42"/>
      <c r="B103" s="43"/>
      <c r="C103" s="44"/>
      <c r="D103" s="45"/>
      <c r="E103" s="43"/>
      <c r="F103" s="45"/>
      <c r="G103" s="36">
        <f t="shared" si="6"/>
        <v>0</v>
      </c>
      <c r="H103" s="45"/>
      <c r="I103" s="36">
        <f t="shared" si="7"/>
        <v>0</v>
      </c>
      <c r="J103" s="43"/>
    </row>
    <row r="104" spans="1:10" ht="15" customHeight="1" thickBot="1">
      <c r="A104" s="42"/>
      <c r="B104" s="43"/>
      <c r="C104" s="44"/>
      <c r="D104" s="45"/>
      <c r="E104" s="43"/>
      <c r="F104" s="45"/>
      <c r="G104" s="36">
        <f t="shared" si="6"/>
        <v>0</v>
      </c>
      <c r="H104" s="45"/>
      <c r="I104" s="36">
        <f t="shared" si="7"/>
        <v>0</v>
      </c>
      <c r="J104" s="43"/>
    </row>
    <row r="105" spans="1:10" ht="15" customHeight="1" thickBot="1">
      <c r="A105" s="42"/>
      <c r="B105" s="43"/>
      <c r="C105" s="44"/>
      <c r="D105" s="45"/>
      <c r="E105" s="43"/>
      <c r="F105" s="45"/>
      <c r="G105" s="36">
        <f t="shared" si="6"/>
        <v>0</v>
      </c>
      <c r="H105" s="45"/>
      <c r="I105" s="36">
        <f t="shared" si="7"/>
        <v>0</v>
      </c>
      <c r="J105" s="43"/>
    </row>
    <row r="106" spans="1:10" ht="15" customHeight="1" thickBot="1">
      <c r="A106" s="42"/>
      <c r="B106" s="43"/>
      <c r="C106" s="44"/>
      <c r="D106" s="45"/>
      <c r="E106" s="43"/>
      <c r="F106" s="45"/>
      <c r="G106" s="36">
        <f t="shared" si="6"/>
        <v>0</v>
      </c>
      <c r="H106" s="45"/>
      <c r="I106" s="36">
        <f t="shared" si="7"/>
        <v>0</v>
      </c>
      <c r="J106" s="43"/>
    </row>
    <row r="107" spans="1:10" ht="15" customHeight="1" thickBot="1">
      <c r="A107" s="42"/>
      <c r="B107" s="43"/>
      <c r="C107" s="44"/>
      <c r="D107" s="45"/>
      <c r="E107" s="43"/>
      <c r="F107" s="45"/>
      <c r="G107" s="36">
        <f t="shared" si="6"/>
        <v>0</v>
      </c>
      <c r="H107" s="45"/>
      <c r="I107" s="36">
        <f t="shared" si="7"/>
        <v>0</v>
      </c>
      <c r="J107" s="43"/>
    </row>
    <row r="108" spans="1:10" ht="15" customHeight="1" thickBot="1">
      <c r="A108" s="42"/>
      <c r="B108" s="43"/>
      <c r="C108" s="44"/>
      <c r="D108" s="45"/>
      <c r="E108" s="43"/>
      <c r="F108" s="45"/>
      <c r="G108" s="36">
        <f t="shared" si="6"/>
        <v>0</v>
      </c>
      <c r="H108" s="45"/>
      <c r="I108" s="36">
        <f t="shared" si="7"/>
        <v>0</v>
      </c>
      <c r="J108" s="43"/>
    </row>
    <row r="109" spans="1:10" ht="15" customHeight="1" thickBot="1">
      <c r="A109" s="42"/>
      <c r="B109" s="43"/>
      <c r="C109" s="44"/>
      <c r="D109" s="45"/>
      <c r="E109" s="43"/>
      <c r="F109" s="45"/>
      <c r="G109" s="36">
        <f t="shared" si="6"/>
        <v>0</v>
      </c>
      <c r="H109" s="45"/>
      <c r="I109" s="36">
        <f t="shared" si="7"/>
        <v>0</v>
      </c>
      <c r="J109" s="43"/>
    </row>
    <row r="110" spans="1:10" ht="15" customHeight="1" thickBot="1">
      <c r="A110" s="42"/>
      <c r="B110" s="43"/>
      <c r="C110" s="44"/>
      <c r="D110" s="45"/>
      <c r="E110" s="43"/>
      <c r="F110" s="45"/>
      <c r="G110" s="36">
        <f t="shared" si="6"/>
        <v>0</v>
      </c>
      <c r="H110" s="45"/>
      <c r="I110" s="36">
        <f t="shared" si="7"/>
        <v>0</v>
      </c>
      <c r="J110" s="43"/>
    </row>
    <row r="111" ht="15" customHeight="1"/>
    <row r="112" spans="1:9" ht="15" customHeight="1">
      <c r="A112" s="1" t="s">
        <v>18</v>
      </c>
      <c r="B112" s="1">
        <f>B8</f>
        <v>0</v>
      </c>
      <c r="F112" s="122" t="s">
        <v>320</v>
      </c>
      <c r="G112" s="122"/>
      <c r="H112" s="122"/>
      <c r="I112" s="122"/>
    </row>
    <row r="113" spans="6:9" ht="15" customHeight="1" thickBot="1">
      <c r="F113" s="123"/>
      <c r="G113" s="123"/>
      <c r="H113" s="123"/>
      <c r="I113" s="123"/>
    </row>
    <row r="114" spans="1:10" ht="39" thickBot="1">
      <c r="A114" s="6" t="s">
        <v>22</v>
      </c>
      <c r="B114" s="6" t="s">
        <v>23</v>
      </c>
      <c r="C114" s="6" t="s">
        <v>24</v>
      </c>
      <c r="D114" s="6" t="s">
        <v>25</v>
      </c>
      <c r="E114" s="6" t="s">
        <v>26</v>
      </c>
      <c r="F114" s="3" t="s">
        <v>27</v>
      </c>
      <c r="G114" s="7" t="s">
        <v>28</v>
      </c>
      <c r="H114" s="3" t="s">
        <v>29</v>
      </c>
      <c r="I114" s="3" t="s">
        <v>30</v>
      </c>
      <c r="J114" s="69" t="s">
        <v>335</v>
      </c>
    </row>
    <row r="115" spans="1:10" ht="15" customHeight="1" thickBot="1">
      <c r="A115" s="42"/>
      <c r="B115" s="43"/>
      <c r="C115" s="44"/>
      <c r="D115" s="45"/>
      <c r="E115" s="43"/>
      <c r="F115" s="45"/>
      <c r="G115" s="36">
        <f>F115*D115</f>
        <v>0</v>
      </c>
      <c r="H115" s="45"/>
      <c r="I115" s="36">
        <f>D115*H115</f>
        <v>0</v>
      </c>
      <c r="J115" s="43"/>
    </row>
    <row r="116" spans="1:10" ht="15" customHeight="1" thickBot="1">
      <c r="A116" s="42"/>
      <c r="B116" s="43"/>
      <c r="C116" s="44"/>
      <c r="D116" s="45"/>
      <c r="E116" s="43"/>
      <c r="F116" s="45"/>
      <c r="G116" s="36">
        <f aca="true" t="shared" si="8" ref="G116:G146">F116*D116</f>
        <v>0</v>
      </c>
      <c r="H116" s="45"/>
      <c r="I116" s="36">
        <f aca="true" t="shared" si="9" ref="I116:I146">D116*H116</f>
        <v>0</v>
      </c>
      <c r="J116" s="43"/>
    </row>
    <row r="117" spans="1:10" ht="15" customHeight="1" thickBot="1">
      <c r="A117" s="42"/>
      <c r="B117" s="43"/>
      <c r="C117" s="44"/>
      <c r="D117" s="45"/>
      <c r="E117" s="43"/>
      <c r="F117" s="45"/>
      <c r="G117" s="36">
        <f t="shared" si="8"/>
        <v>0</v>
      </c>
      <c r="H117" s="45"/>
      <c r="I117" s="36">
        <f t="shared" si="9"/>
        <v>0</v>
      </c>
      <c r="J117" s="43"/>
    </row>
    <row r="118" spans="1:10" ht="15" customHeight="1" thickBot="1">
      <c r="A118" s="42"/>
      <c r="B118" s="43"/>
      <c r="C118" s="44"/>
      <c r="D118" s="45"/>
      <c r="E118" s="43"/>
      <c r="F118" s="45"/>
      <c r="G118" s="36">
        <f t="shared" si="8"/>
        <v>0</v>
      </c>
      <c r="H118" s="45"/>
      <c r="I118" s="36">
        <f t="shared" si="9"/>
        <v>0</v>
      </c>
      <c r="J118" s="43"/>
    </row>
    <row r="119" spans="1:10" ht="15" customHeight="1" thickBot="1">
      <c r="A119" s="42"/>
      <c r="B119" s="43"/>
      <c r="C119" s="44"/>
      <c r="D119" s="45"/>
      <c r="E119" s="43"/>
      <c r="F119" s="45"/>
      <c r="G119" s="36">
        <f t="shared" si="8"/>
        <v>0</v>
      </c>
      <c r="H119" s="45"/>
      <c r="I119" s="36">
        <f t="shared" si="9"/>
        <v>0</v>
      </c>
      <c r="J119" s="43"/>
    </row>
    <row r="120" spans="1:10" ht="15" customHeight="1" thickBot="1">
      <c r="A120" s="42"/>
      <c r="B120" s="43"/>
      <c r="C120" s="44"/>
      <c r="D120" s="45"/>
      <c r="E120" s="43"/>
      <c r="F120" s="45"/>
      <c r="G120" s="36">
        <f t="shared" si="8"/>
        <v>0</v>
      </c>
      <c r="H120" s="45"/>
      <c r="I120" s="36">
        <f t="shared" si="9"/>
        <v>0</v>
      </c>
      <c r="J120" s="43"/>
    </row>
    <row r="121" spans="1:10" ht="15" customHeight="1" thickBot="1">
      <c r="A121" s="42"/>
      <c r="B121" s="43"/>
      <c r="C121" s="44"/>
      <c r="D121" s="45"/>
      <c r="E121" s="43"/>
      <c r="F121" s="45"/>
      <c r="G121" s="36">
        <f t="shared" si="8"/>
        <v>0</v>
      </c>
      <c r="H121" s="45"/>
      <c r="I121" s="36">
        <f t="shared" si="9"/>
        <v>0</v>
      </c>
      <c r="J121" s="43"/>
    </row>
    <row r="122" spans="1:10" ht="15" customHeight="1" thickBot="1">
      <c r="A122" s="42"/>
      <c r="B122" s="43"/>
      <c r="C122" s="44"/>
      <c r="D122" s="45"/>
      <c r="E122" s="43"/>
      <c r="F122" s="45"/>
      <c r="G122" s="36">
        <f t="shared" si="8"/>
        <v>0</v>
      </c>
      <c r="H122" s="45"/>
      <c r="I122" s="36">
        <f t="shared" si="9"/>
        <v>0</v>
      </c>
      <c r="J122" s="43"/>
    </row>
    <row r="123" spans="1:10" ht="15" customHeight="1" thickBot="1">
      <c r="A123" s="42"/>
      <c r="B123" s="43"/>
      <c r="C123" s="44"/>
      <c r="D123" s="45"/>
      <c r="E123" s="43"/>
      <c r="F123" s="45"/>
      <c r="G123" s="36">
        <f t="shared" si="8"/>
        <v>0</v>
      </c>
      <c r="H123" s="45"/>
      <c r="I123" s="36">
        <f t="shared" si="9"/>
        <v>0</v>
      </c>
      <c r="J123" s="43"/>
    </row>
    <row r="124" spans="1:10" ht="15" customHeight="1" thickBot="1">
      <c r="A124" s="42"/>
      <c r="B124" s="43"/>
      <c r="C124" s="44"/>
      <c r="D124" s="45"/>
      <c r="E124" s="43"/>
      <c r="F124" s="45"/>
      <c r="G124" s="36">
        <f t="shared" si="8"/>
        <v>0</v>
      </c>
      <c r="H124" s="45"/>
      <c r="I124" s="36">
        <f t="shared" si="9"/>
        <v>0</v>
      </c>
      <c r="J124" s="43"/>
    </row>
    <row r="125" spans="1:10" ht="15" customHeight="1" thickBot="1">
      <c r="A125" s="42"/>
      <c r="B125" s="43"/>
      <c r="C125" s="44"/>
      <c r="D125" s="45"/>
      <c r="E125" s="43"/>
      <c r="F125" s="45"/>
      <c r="G125" s="36">
        <f t="shared" si="8"/>
        <v>0</v>
      </c>
      <c r="H125" s="45"/>
      <c r="I125" s="36">
        <f t="shared" si="9"/>
        <v>0</v>
      </c>
      <c r="J125" s="43"/>
    </row>
    <row r="126" spans="1:10" ht="15" customHeight="1" thickBot="1">
      <c r="A126" s="42"/>
      <c r="B126" s="43"/>
      <c r="C126" s="44"/>
      <c r="D126" s="45"/>
      <c r="E126" s="43"/>
      <c r="F126" s="45"/>
      <c r="G126" s="36">
        <f t="shared" si="8"/>
        <v>0</v>
      </c>
      <c r="H126" s="45"/>
      <c r="I126" s="36">
        <f t="shared" si="9"/>
        <v>0</v>
      </c>
      <c r="J126" s="43"/>
    </row>
    <row r="127" spans="1:10" ht="15" customHeight="1" thickBot="1">
      <c r="A127" s="42"/>
      <c r="B127" s="43"/>
      <c r="C127" s="44"/>
      <c r="D127" s="45"/>
      <c r="E127" s="43"/>
      <c r="F127" s="45"/>
      <c r="G127" s="36">
        <f t="shared" si="8"/>
        <v>0</v>
      </c>
      <c r="H127" s="45"/>
      <c r="I127" s="36">
        <f t="shared" si="9"/>
        <v>0</v>
      </c>
      <c r="J127" s="43"/>
    </row>
    <row r="128" spans="1:10" ht="15" customHeight="1" thickBot="1">
      <c r="A128" s="42"/>
      <c r="B128" s="43"/>
      <c r="C128" s="44"/>
      <c r="D128" s="45"/>
      <c r="E128" s="43"/>
      <c r="F128" s="45"/>
      <c r="G128" s="36">
        <f t="shared" si="8"/>
        <v>0</v>
      </c>
      <c r="H128" s="45"/>
      <c r="I128" s="36">
        <f t="shared" si="9"/>
        <v>0</v>
      </c>
      <c r="J128" s="43"/>
    </row>
    <row r="129" spans="1:10" ht="15" customHeight="1" thickBot="1">
      <c r="A129" s="42"/>
      <c r="B129" s="43"/>
      <c r="C129" s="44"/>
      <c r="D129" s="45"/>
      <c r="E129" s="43"/>
      <c r="F129" s="45"/>
      <c r="G129" s="36">
        <f t="shared" si="8"/>
        <v>0</v>
      </c>
      <c r="H129" s="45"/>
      <c r="I129" s="36">
        <f t="shared" si="9"/>
        <v>0</v>
      </c>
      <c r="J129" s="43"/>
    </row>
    <row r="130" spans="1:10" ht="15" customHeight="1" thickBot="1">
      <c r="A130" s="42"/>
      <c r="B130" s="43"/>
      <c r="C130" s="44"/>
      <c r="D130" s="45"/>
      <c r="E130" s="43"/>
      <c r="F130" s="45"/>
      <c r="G130" s="36">
        <f t="shared" si="8"/>
        <v>0</v>
      </c>
      <c r="H130" s="45"/>
      <c r="I130" s="36">
        <f t="shared" si="9"/>
        <v>0</v>
      </c>
      <c r="J130" s="43"/>
    </row>
    <row r="131" spans="1:10" ht="15" customHeight="1" thickBot="1">
      <c r="A131" s="42"/>
      <c r="B131" s="43"/>
      <c r="C131" s="44"/>
      <c r="D131" s="45"/>
      <c r="E131" s="43"/>
      <c r="F131" s="45"/>
      <c r="G131" s="36">
        <f t="shared" si="8"/>
        <v>0</v>
      </c>
      <c r="H131" s="45"/>
      <c r="I131" s="36">
        <f t="shared" si="9"/>
        <v>0</v>
      </c>
      <c r="J131" s="43"/>
    </row>
    <row r="132" spans="1:10" ht="15" customHeight="1" thickBot="1">
      <c r="A132" s="42"/>
      <c r="B132" s="43"/>
      <c r="C132" s="44"/>
      <c r="D132" s="45"/>
      <c r="E132" s="43"/>
      <c r="F132" s="45"/>
      <c r="G132" s="36">
        <f t="shared" si="8"/>
        <v>0</v>
      </c>
      <c r="H132" s="45"/>
      <c r="I132" s="36">
        <f t="shared" si="9"/>
        <v>0</v>
      </c>
      <c r="J132" s="43"/>
    </row>
    <row r="133" spans="1:10" ht="15" customHeight="1" thickBot="1">
      <c r="A133" s="42"/>
      <c r="B133" s="43"/>
      <c r="C133" s="44"/>
      <c r="D133" s="45"/>
      <c r="E133" s="43"/>
      <c r="F133" s="45"/>
      <c r="G133" s="36">
        <f t="shared" si="8"/>
        <v>0</v>
      </c>
      <c r="H133" s="45"/>
      <c r="I133" s="36">
        <f t="shared" si="9"/>
        <v>0</v>
      </c>
      <c r="J133" s="43"/>
    </row>
    <row r="134" spans="1:10" ht="15" customHeight="1" thickBot="1">
      <c r="A134" s="42"/>
      <c r="B134" s="43"/>
      <c r="C134" s="44"/>
      <c r="D134" s="45"/>
      <c r="E134" s="43"/>
      <c r="F134" s="45"/>
      <c r="G134" s="36">
        <f t="shared" si="8"/>
        <v>0</v>
      </c>
      <c r="H134" s="45"/>
      <c r="I134" s="36">
        <f t="shared" si="9"/>
        <v>0</v>
      </c>
      <c r="J134" s="43"/>
    </row>
    <row r="135" spans="1:10" ht="15" customHeight="1" thickBot="1">
      <c r="A135" s="42"/>
      <c r="B135" s="43"/>
      <c r="C135" s="44"/>
      <c r="D135" s="45"/>
      <c r="E135" s="43"/>
      <c r="F135" s="45"/>
      <c r="G135" s="36">
        <f t="shared" si="8"/>
        <v>0</v>
      </c>
      <c r="H135" s="45"/>
      <c r="I135" s="36">
        <f t="shared" si="9"/>
        <v>0</v>
      </c>
      <c r="J135" s="43"/>
    </row>
    <row r="136" spans="1:10" ht="15" customHeight="1" thickBot="1">
      <c r="A136" s="42"/>
      <c r="B136" s="43"/>
      <c r="C136" s="44"/>
      <c r="D136" s="45"/>
      <c r="E136" s="43"/>
      <c r="F136" s="45"/>
      <c r="G136" s="36">
        <f t="shared" si="8"/>
        <v>0</v>
      </c>
      <c r="H136" s="45"/>
      <c r="I136" s="36">
        <f t="shared" si="9"/>
        <v>0</v>
      </c>
      <c r="J136" s="43"/>
    </row>
    <row r="137" spans="1:10" ht="15" customHeight="1" thickBot="1">
      <c r="A137" s="42"/>
      <c r="B137" s="43"/>
      <c r="C137" s="44"/>
      <c r="D137" s="45"/>
      <c r="E137" s="43"/>
      <c r="F137" s="45"/>
      <c r="G137" s="36">
        <f t="shared" si="8"/>
        <v>0</v>
      </c>
      <c r="H137" s="45"/>
      <c r="I137" s="36">
        <f t="shared" si="9"/>
        <v>0</v>
      </c>
      <c r="J137" s="43"/>
    </row>
    <row r="138" spans="1:10" ht="15" customHeight="1" thickBot="1">
      <c r="A138" s="42"/>
      <c r="B138" s="43"/>
      <c r="C138" s="44"/>
      <c r="D138" s="45"/>
      <c r="E138" s="43"/>
      <c r="F138" s="45"/>
      <c r="G138" s="36">
        <f t="shared" si="8"/>
        <v>0</v>
      </c>
      <c r="H138" s="45"/>
      <c r="I138" s="36">
        <f t="shared" si="9"/>
        <v>0</v>
      </c>
      <c r="J138" s="43"/>
    </row>
    <row r="139" spans="1:10" ht="15" customHeight="1" thickBot="1">
      <c r="A139" s="42"/>
      <c r="B139" s="43"/>
      <c r="C139" s="44"/>
      <c r="D139" s="45"/>
      <c r="E139" s="43"/>
      <c r="F139" s="45"/>
      <c r="G139" s="36">
        <f t="shared" si="8"/>
        <v>0</v>
      </c>
      <c r="H139" s="45"/>
      <c r="I139" s="36">
        <f t="shared" si="9"/>
        <v>0</v>
      </c>
      <c r="J139" s="43"/>
    </row>
    <row r="140" spans="1:10" ht="15" customHeight="1" thickBot="1">
      <c r="A140" s="42"/>
      <c r="B140" s="43"/>
      <c r="C140" s="44"/>
      <c r="D140" s="45"/>
      <c r="E140" s="43"/>
      <c r="F140" s="45"/>
      <c r="G140" s="36">
        <f t="shared" si="8"/>
        <v>0</v>
      </c>
      <c r="H140" s="45"/>
      <c r="I140" s="36">
        <f t="shared" si="9"/>
        <v>0</v>
      </c>
      <c r="J140" s="43"/>
    </row>
    <row r="141" spans="1:10" ht="15" customHeight="1" thickBot="1">
      <c r="A141" s="42"/>
      <c r="B141" s="43"/>
      <c r="C141" s="44"/>
      <c r="D141" s="45"/>
      <c r="E141" s="43"/>
      <c r="F141" s="45"/>
      <c r="G141" s="36">
        <f t="shared" si="8"/>
        <v>0</v>
      </c>
      <c r="H141" s="45"/>
      <c r="I141" s="36">
        <f t="shared" si="9"/>
        <v>0</v>
      </c>
      <c r="J141" s="43"/>
    </row>
    <row r="142" spans="1:10" ht="15" customHeight="1" thickBot="1">
      <c r="A142" s="42"/>
      <c r="B142" s="43"/>
      <c r="C142" s="44"/>
      <c r="D142" s="45"/>
      <c r="E142" s="43"/>
      <c r="F142" s="45"/>
      <c r="G142" s="36">
        <f t="shared" si="8"/>
        <v>0</v>
      </c>
      <c r="H142" s="45"/>
      <c r="I142" s="36">
        <f t="shared" si="9"/>
        <v>0</v>
      </c>
      <c r="J142" s="43"/>
    </row>
    <row r="143" spans="1:10" ht="15" customHeight="1" thickBot="1">
      <c r="A143" s="42"/>
      <c r="B143" s="43"/>
      <c r="C143" s="44"/>
      <c r="D143" s="45"/>
      <c r="E143" s="43"/>
      <c r="F143" s="45"/>
      <c r="G143" s="36">
        <f t="shared" si="8"/>
        <v>0</v>
      </c>
      <c r="H143" s="45"/>
      <c r="I143" s="36">
        <f t="shared" si="9"/>
        <v>0</v>
      </c>
      <c r="J143" s="43"/>
    </row>
    <row r="144" spans="1:10" ht="15" customHeight="1" thickBot="1">
      <c r="A144" s="42"/>
      <c r="B144" s="43"/>
      <c r="C144" s="44"/>
      <c r="D144" s="45"/>
      <c r="E144" s="43"/>
      <c r="F144" s="45"/>
      <c r="G144" s="36">
        <f t="shared" si="8"/>
        <v>0</v>
      </c>
      <c r="H144" s="45"/>
      <c r="I144" s="36">
        <f t="shared" si="9"/>
        <v>0</v>
      </c>
      <c r="J144" s="43"/>
    </row>
    <row r="145" spans="1:10" ht="15" customHeight="1" thickBot="1">
      <c r="A145" s="42"/>
      <c r="B145" s="43"/>
      <c r="C145" s="44"/>
      <c r="D145" s="45"/>
      <c r="E145" s="43"/>
      <c r="F145" s="45"/>
      <c r="G145" s="36">
        <f t="shared" si="8"/>
        <v>0</v>
      </c>
      <c r="H145" s="45"/>
      <c r="I145" s="36">
        <f t="shared" si="9"/>
        <v>0</v>
      </c>
      <c r="J145" s="43"/>
    </row>
    <row r="146" spans="1:10" ht="15" customHeight="1" thickBot="1">
      <c r="A146" s="42"/>
      <c r="B146" s="43"/>
      <c r="C146" s="44"/>
      <c r="D146" s="45"/>
      <c r="E146" s="43"/>
      <c r="F146" s="45"/>
      <c r="G146" s="36">
        <f t="shared" si="8"/>
        <v>0</v>
      </c>
      <c r="H146" s="45"/>
      <c r="I146" s="36">
        <f t="shared" si="9"/>
        <v>0</v>
      </c>
      <c r="J146" s="43"/>
    </row>
  </sheetData>
  <sheetProtection password="F729" sheet="1" selectLockedCells="1"/>
  <mergeCells count="8">
    <mergeCell ref="F112:I113"/>
    <mergeCell ref="A1:B1"/>
    <mergeCell ref="A2:B2"/>
    <mergeCell ref="F15:I16"/>
    <mergeCell ref="F40:I41"/>
    <mergeCell ref="F76:I77"/>
    <mergeCell ref="C1:D1"/>
    <mergeCell ref="C2:D2"/>
  </mergeCells>
  <dataValidations count="4">
    <dataValidation type="list" allowBlank="1" showInputMessage="1" showErrorMessage="1" sqref="E18:E38 E115:E146 E79:E110 E43:E74">
      <formula1>$J$1:$J$4</formula1>
    </dataValidation>
    <dataValidation type="list" allowBlank="1" showInputMessage="1" showErrorMessage="1" sqref="B5:B8">
      <formula1>$J$7:$J$10</formula1>
    </dataValidation>
    <dataValidation type="list" allowBlank="1" showInputMessage="1" showErrorMessage="1" sqref="B18:B38 B115:B146 B79:B110 B43:B74">
      <formula1>$F$3:$F$13</formula1>
    </dataValidation>
    <dataValidation type="list" allowBlank="1" showInputMessage="1" showErrorMessage="1" sqref="J18:J38 J115:J146 J79:J110 J43:J74">
      <formula1>$J$12:$J$14</formula1>
    </dataValidation>
  </dataValidations>
  <hyperlinks>
    <hyperlink ref="A5" location="Abfuhr!Quartal1" display="Quartal 1"/>
    <hyperlink ref="A6" location="Abfuhr!Quartal2" display="Quartal 2"/>
    <hyperlink ref="A7" location="Abfuhr!Quartal3" display="Quartal 3"/>
    <hyperlink ref="A8" location="Abfuhr!Quartal4" display="Quartal 4"/>
  </hyperlinks>
  <printOptions/>
  <pageMargins left="0.7" right="0.7" top="0.787401575" bottom="0.787401575" header="0.3" footer="0.3"/>
  <pageSetup horizontalDpi="600" verticalDpi="600" orientation="landscape" paperSize="9" scale="87" r:id="rId2"/>
  <headerFooter>
    <oddHeader>&amp;C&amp;12Dokumentationshilfe für Stoffstrombilanzverordnung&amp;R&amp;G</oddHeader>
    <oddFooter>&amp;CAbfuhr</oddFooter>
  </headerFooter>
  <legacyDrawingHF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N5" sqref="N5"/>
    </sheetView>
  </sheetViews>
  <sheetFormatPr defaultColWidth="11.421875" defaultRowHeight="12.75"/>
  <cols>
    <col min="1" max="16384" width="11.421875" style="71" customWidth="1"/>
  </cols>
  <sheetData/>
  <sheetProtection password="F729" sheet="1" objects="1" scenarios="1" selectLockedCells="1"/>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B156"/>
  <sheetViews>
    <sheetView zoomScalePageLayoutView="0" workbookViewId="0" topLeftCell="I6">
      <selection activeCell="A3" sqref="A3"/>
    </sheetView>
  </sheetViews>
  <sheetFormatPr defaultColWidth="11.421875" defaultRowHeight="12.75"/>
  <cols>
    <col min="1" max="1" width="20.00390625" style="8" bestFit="1" customWidth="1"/>
    <col min="2" max="2" width="13.7109375" style="8" bestFit="1" customWidth="1"/>
    <col min="3" max="3" width="10.140625" style="8" bestFit="1" customWidth="1"/>
    <col min="4" max="4" width="8.57421875" style="8" bestFit="1" customWidth="1"/>
    <col min="5" max="5" width="6.140625" style="8" bestFit="1" customWidth="1"/>
    <col min="6" max="6" width="9.7109375" style="8" bestFit="1" customWidth="1"/>
    <col min="7" max="7" width="7.7109375" style="8" customWidth="1"/>
    <col min="8" max="8" width="13.140625" style="8" customWidth="1"/>
    <col min="9" max="10" width="11.421875" style="8" customWidth="1"/>
    <col min="11" max="11" width="9.00390625" style="8" customWidth="1"/>
    <col min="12" max="12" width="7.7109375" style="8" customWidth="1"/>
    <col min="13" max="13" width="13.8515625" style="8" customWidth="1"/>
    <col min="14" max="14" width="11.421875" style="8" customWidth="1"/>
    <col min="15" max="15" width="20.28125" style="8" customWidth="1"/>
    <col min="16" max="16" width="11.421875" style="8" customWidth="1"/>
    <col min="17" max="17" width="7.7109375" style="8" customWidth="1"/>
    <col min="18" max="18" width="9.7109375" style="8" customWidth="1"/>
    <col min="19" max="19" width="7.00390625" style="8" bestFit="1" customWidth="1"/>
    <col min="20" max="20" width="11.421875" style="8" customWidth="1"/>
    <col min="21" max="21" width="23.8515625" style="8" customWidth="1"/>
    <col min="22" max="24" width="5.140625" style="8" customWidth="1"/>
    <col min="25" max="25" width="3.57421875" style="8" bestFit="1" customWidth="1"/>
    <col min="26" max="26" width="9.7109375" style="8" bestFit="1" customWidth="1"/>
    <col min="27" max="27" width="9.421875" style="8" bestFit="1" customWidth="1"/>
    <col min="28" max="28" width="7.7109375" style="8" bestFit="1" customWidth="1"/>
    <col min="29" max="16384" width="11.421875" style="8" customWidth="1"/>
  </cols>
  <sheetData>
    <row r="1" spans="1:15" ht="26.25" customHeight="1">
      <c r="A1" s="140" t="s">
        <v>33</v>
      </c>
      <c r="B1" s="140"/>
      <c r="C1" s="140"/>
      <c r="D1" s="140"/>
      <c r="E1" s="141" t="s">
        <v>34</v>
      </c>
      <c r="F1" s="141"/>
      <c r="G1" s="141"/>
      <c r="H1" s="141"/>
      <c r="I1" s="141"/>
      <c r="J1" s="141"/>
      <c r="K1" s="141"/>
      <c r="L1" s="141"/>
      <c r="M1" s="141"/>
      <c r="N1" s="141"/>
      <c r="O1" s="141"/>
    </row>
    <row r="2" spans="1:15" ht="18" customHeight="1">
      <c r="A2" s="61"/>
      <c r="B2" s="61"/>
      <c r="C2" s="61"/>
      <c r="D2" s="61"/>
      <c r="E2" s="62"/>
      <c r="F2" s="62"/>
      <c r="G2" s="62"/>
      <c r="H2" s="62"/>
      <c r="I2" s="62"/>
      <c r="J2" s="62"/>
      <c r="K2" s="62"/>
      <c r="L2" s="62"/>
      <c r="M2" s="62"/>
      <c r="N2" s="62"/>
      <c r="O2" s="62"/>
    </row>
    <row r="3" spans="1:10" ht="18" customHeight="1">
      <c r="A3" s="67" t="s">
        <v>37</v>
      </c>
      <c r="B3" s="63" t="s">
        <v>38</v>
      </c>
      <c r="C3" s="65"/>
      <c r="D3" s="65"/>
      <c r="E3" s="65"/>
      <c r="F3" s="62"/>
      <c r="G3" s="62"/>
      <c r="H3" s="62"/>
      <c r="I3" s="62"/>
      <c r="J3" s="62"/>
    </row>
    <row r="4" spans="1:15" ht="18" customHeight="1">
      <c r="A4" s="68" t="s">
        <v>35</v>
      </c>
      <c r="B4" s="66" t="s">
        <v>39</v>
      </c>
      <c r="C4" s="66"/>
      <c r="D4" s="66"/>
      <c r="E4" s="66"/>
      <c r="F4" s="62"/>
      <c r="G4" s="62"/>
      <c r="H4" s="62"/>
      <c r="I4" s="62"/>
      <c r="J4" s="62"/>
      <c r="K4" s="62"/>
      <c r="L4" s="62"/>
      <c r="M4" s="62"/>
      <c r="N4" s="62"/>
      <c r="O4" s="62"/>
    </row>
    <row r="5" spans="1:15" ht="18" customHeight="1">
      <c r="A5" s="68" t="s">
        <v>40</v>
      </c>
      <c r="B5" s="66" t="s">
        <v>48</v>
      </c>
      <c r="C5" s="66"/>
      <c r="D5" s="66"/>
      <c r="E5" s="66"/>
      <c r="F5" s="62"/>
      <c r="G5" s="62"/>
      <c r="H5" s="62"/>
      <c r="I5" s="62"/>
      <c r="J5" s="62"/>
      <c r="K5" s="62"/>
      <c r="L5" s="62"/>
      <c r="M5" s="62"/>
      <c r="N5" s="62"/>
      <c r="O5" s="62"/>
    </row>
    <row r="6" spans="1:15" ht="18" customHeight="1">
      <c r="A6" s="67" t="s">
        <v>96</v>
      </c>
      <c r="B6" s="66" t="s">
        <v>99</v>
      </c>
      <c r="C6" s="66"/>
      <c r="D6" s="66"/>
      <c r="E6" s="66"/>
      <c r="F6" s="62"/>
      <c r="G6" s="62"/>
      <c r="H6" s="62"/>
      <c r="I6" s="62"/>
      <c r="J6" s="62"/>
      <c r="K6" s="62"/>
      <c r="L6" s="62"/>
      <c r="M6" s="62"/>
      <c r="N6" s="62"/>
      <c r="O6" s="62"/>
    </row>
    <row r="7" spans="1:15" ht="18" customHeight="1">
      <c r="A7" s="68" t="s">
        <v>36</v>
      </c>
      <c r="B7" s="66" t="s">
        <v>41</v>
      </c>
      <c r="C7" s="66"/>
      <c r="D7" s="66"/>
      <c r="E7" s="66"/>
      <c r="F7" s="64"/>
      <c r="G7" s="64"/>
      <c r="H7" s="64"/>
      <c r="I7" s="62"/>
      <c r="J7" s="62"/>
      <c r="K7" s="62"/>
      <c r="L7" s="62"/>
      <c r="M7" s="62"/>
      <c r="N7" s="62"/>
      <c r="O7" s="62"/>
    </row>
    <row r="8" spans="1:15" ht="18" customHeight="1">
      <c r="A8" s="68" t="s">
        <v>268</v>
      </c>
      <c r="B8" s="64" t="s">
        <v>8</v>
      </c>
      <c r="C8" s="64"/>
      <c r="D8" s="64"/>
      <c r="E8" s="64"/>
      <c r="F8" s="64"/>
      <c r="G8" s="64"/>
      <c r="H8" s="62"/>
      <c r="I8" s="62"/>
      <c r="J8" s="62"/>
      <c r="K8" s="62"/>
      <c r="L8" s="62"/>
      <c r="M8" s="62"/>
      <c r="N8" s="62"/>
      <c r="O8" s="62"/>
    </row>
    <row r="9" spans="1:28" ht="34.5" customHeight="1">
      <c r="A9" s="171" t="s">
        <v>37</v>
      </c>
      <c r="B9" s="171"/>
      <c r="C9" s="171"/>
      <c r="D9" s="171"/>
      <c r="E9" s="171"/>
      <c r="F9" s="171"/>
      <c r="G9" s="9"/>
      <c r="H9" s="166" t="s">
        <v>35</v>
      </c>
      <c r="I9" s="166"/>
      <c r="J9" s="166"/>
      <c r="K9" s="166"/>
      <c r="L9" s="54"/>
      <c r="M9" s="166" t="s">
        <v>40</v>
      </c>
      <c r="N9" s="166"/>
      <c r="O9" s="166"/>
      <c r="P9" s="166"/>
      <c r="R9" s="166" t="s">
        <v>36</v>
      </c>
      <c r="S9" s="166"/>
      <c r="T9" s="166"/>
      <c r="U9" s="166"/>
      <c r="V9" s="166"/>
      <c r="W9" s="166"/>
      <c r="X9" s="166"/>
      <c r="Y9" s="54"/>
      <c r="Z9" s="54"/>
      <c r="AA9" s="54"/>
      <c r="AB9" s="54"/>
    </row>
    <row r="10" spans="1:28" ht="25.5" customHeight="1" thickBot="1">
      <c r="A10" s="170" t="s">
        <v>38</v>
      </c>
      <c r="B10" s="170"/>
      <c r="C10" s="170"/>
      <c r="D10" s="170"/>
      <c r="E10" s="170"/>
      <c r="F10" s="170"/>
      <c r="G10" s="49"/>
      <c r="H10" s="172" t="s">
        <v>39</v>
      </c>
      <c r="I10" s="172"/>
      <c r="J10" s="172"/>
      <c r="K10" s="172"/>
      <c r="L10" s="53"/>
      <c r="M10" s="169" t="s">
        <v>48</v>
      </c>
      <c r="N10" s="169"/>
      <c r="O10" s="169"/>
      <c r="P10" s="169"/>
      <c r="Q10" s="54"/>
      <c r="R10" s="166" t="s">
        <v>41</v>
      </c>
      <c r="S10" s="166"/>
      <c r="T10" s="166"/>
      <c r="U10" s="166"/>
      <c r="V10" s="166"/>
      <c r="W10" s="166"/>
      <c r="X10" s="166"/>
      <c r="Y10" s="54"/>
      <c r="Z10" s="54"/>
      <c r="AA10" s="54"/>
      <c r="AB10" s="54"/>
    </row>
    <row r="11" spans="1:26" ht="15.75" customHeight="1" thickBot="1">
      <c r="A11" s="10" t="s">
        <v>42</v>
      </c>
      <c r="B11" s="11" t="s">
        <v>43</v>
      </c>
      <c r="C11" s="11" t="s">
        <v>44</v>
      </c>
      <c r="D11" s="11" t="s">
        <v>45</v>
      </c>
      <c r="E11" s="12" t="s">
        <v>46</v>
      </c>
      <c r="F11" s="12" t="s">
        <v>46</v>
      </c>
      <c r="G11" s="50"/>
      <c r="H11" s="13" t="s">
        <v>42</v>
      </c>
      <c r="I11" s="14"/>
      <c r="J11" s="47" t="s">
        <v>47</v>
      </c>
      <c r="K11" s="48"/>
      <c r="L11" s="51"/>
      <c r="S11" s="52"/>
      <c r="T11" s="52"/>
      <c r="U11" s="52"/>
      <c r="V11" s="52"/>
      <c r="W11" s="52"/>
      <c r="X11" s="52"/>
      <c r="Y11" s="52"/>
      <c r="Z11" s="52"/>
    </row>
    <row r="12" spans="1:24" ht="67.5" customHeight="1" thickBot="1">
      <c r="A12" s="15"/>
      <c r="B12" s="15"/>
      <c r="C12" s="15"/>
      <c r="D12" s="15"/>
      <c r="E12" s="16" t="s">
        <v>49</v>
      </c>
      <c r="F12" s="16" t="s">
        <v>50</v>
      </c>
      <c r="G12" s="50"/>
      <c r="H12" s="18"/>
      <c r="I12" s="12" t="s">
        <v>51</v>
      </c>
      <c r="J12" s="12" t="s">
        <v>52</v>
      </c>
      <c r="K12" s="12" t="s">
        <v>53</v>
      </c>
      <c r="L12" s="50"/>
      <c r="M12" s="19" t="s">
        <v>54</v>
      </c>
      <c r="N12" s="19" t="s">
        <v>43</v>
      </c>
      <c r="O12" s="167" t="s">
        <v>55</v>
      </c>
      <c r="P12" s="168"/>
      <c r="R12" s="18"/>
      <c r="S12" s="12" t="s">
        <v>56</v>
      </c>
      <c r="T12" s="12" t="s">
        <v>61</v>
      </c>
      <c r="U12" s="167" t="s">
        <v>58</v>
      </c>
      <c r="V12" s="177"/>
      <c r="W12" s="177"/>
      <c r="X12" s="168"/>
    </row>
    <row r="13" spans="1:24" ht="34.5" thickBot="1">
      <c r="A13" s="30" t="s">
        <v>59</v>
      </c>
      <c r="B13" s="31"/>
      <c r="C13" s="31"/>
      <c r="D13" s="31"/>
      <c r="E13" s="31"/>
      <c r="F13" s="31"/>
      <c r="G13" s="50"/>
      <c r="H13" s="13" t="s">
        <v>60</v>
      </c>
      <c r="I13" s="12">
        <v>31.4</v>
      </c>
      <c r="J13" s="12">
        <v>28</v>
      </c>
      <c r="K13" s="12">
        <v>10.3</v>
      </c>
      <c r="L13" s="50"/>
      <c r="M13" s="18"/>
      <c r="N13" s="14"/>
      <c r="O13" s="12" t="s">
        <v>56</v>
      </c>
      <c r="P13" s="11" t="s">
        <v>61</v>
      </c>
      <c r="R13" s="18"/>
      <c r="S13" s="13" t="s">
        <v>62</v>
      </c>
      <c r="T13" s="13" t="s">
        <v>62</v>
      </c>
      <c r="U13" s="12" t="s">
        <v>63</v>
      </c>
      <c r="V13" s="12" t="s">
        <v>64</v>
      </c>
      <c r="W13" s="12" t="s">
        <v>65</v>
      </c>
      <c r="X13" s="11" t="s">
        <v>66</v>
      </c>
    </row>
    <row r="14" spans="1:24" ht="23.25" thickBot="1">
      <c r="A14" s="13" t="s">
        <v>67</v>
      </c>
      <c r="B14" s="13" t="s">
        <v>68</v>
      </c>
      <c r="C14" s="12">
        <v>86</v>
      </c>
      <c r="D14" s="12" t="s">
        <v>69</v>
      </c>
      <c r="E14" s="12">
        <v>1.81</v>
      </c>
      <c r="F14" s="12">
        <v>0.8</v>
      </c>
      <c r="G14" s="50"/>
      <c r="H14" s="13" t="s">
        <v>70</v>
      </c>
      <c r="I14" s="12">
        <v>37.1</v>
      </c>
      <c r="J14" s="12">
        <v>45</v>
      </c>
      <c r="K14" s="12">
        <v>14.9</v>
      </c>
      <c r="L14" s="50"/>
      <c r="M14" s="13" t="s">
        <v>71</v>
      </c>
      <c r="N14" s="13" t="s">
        <v>72</v>
      </c>
      <c r="O14" s="12">
        <v>1.38</v>
      </c>
      <c r="P14" s="11">
        <v>0.5</v>
      </c>
      <c r="R14" s="13" t="s">
        <v>73</v>
      </c>
      <c r="S14" s="12">
        <v>5</v>
      </c>
      <c r="T14" s="12">
        <v>2.3</v>
      </c>
      <c r="U14" s="146"/>
      <c r="V14" s="147"/>
      <c r="W14" s="147"/>
      <c r="X14" s="148"/>
    </row>
    <row r="15" spans="1:24" ht="23.25" thickBot="1">
      <c r="A15" s="21"/>
      <c r="B15" s="13" t="s">
        <v>74</v>
      </c>
      <c r="C15" s="12">
        <v>86</v>
      </c>
      <c r="D15" s="12" t="s">
        <v>69</v>
      </c>
      <c r="E15" s="12">
        <v>0.5</v>
      </c>
      <c r="F15" s="12">
        <v>0.3</v>
      </c>
      <c r="G15" s="50"/>
      <c r="H15" s="13" t="s">
        <v>75</v>
      </c>
      <c r="I15" s="12">
        <v>34.7</v>
      </c>
      <c r="J15" s="12">
        <v>25</v>
      </c>
      <c r="K15" s="12">
        <v>9.2</v>
      </c>
      <c r="L15" s="50"/>
      <c r="M15" s="13" t="s">
        <v>76</v>
      </c>
      <c r="N15" s="13" t="s">
        <v>72</v>
      </c>
      <c r="O15" s="12">
        <v>1.82</v>
      </c>
      <c r="P15" s="11">
        <v>0.65</v>
      </c>
      <c r="R15" s="13" t="s">
        <v>77</v>
      </c>
      <c r="S15" s="12">
        <v>5.3</v>
      </c>
      <c r="T15" s="12">
        <v>2.3</v>
      </c>
      <c r="U15" s="149"/>
      <c r="V15" s="150"/>
      <c r="W15" s="150"/>
      <c r="X15" s="151"/>
    </row>
    <row r="16" spans="1:24" ht="23.25" thickBot="1">
      <c r="A16" s="21"/>
      <c r="B16" s="13" t="s">
        <v>78</v>
      </c>
      <c r="C16" s="12" t="s">
        <v>69</v>
      </c>
      <c r="D16" s="12">
        <v>0.8</v>
      </c>
      <c r="E16" s="12">
        <v>2.21</v>
      </c>
      <c r="F16" s="12">
        <v>1.04</v>
      </c>
      <c r="G16" s="50"/>
      <c r="H16" s="13" t="s">
        <v>79</v>
      </c>
      <c r="I16" s="12">
        <v>25</v>
      </c>
      <c r="J16" s="12">
        <v>25</v>
      </c>
      <c r="K16" s="12">
        <v>12.1</v>
      </c>
      <c r="L16" s="50"/>
      <c r="M16" s="13" t="s">
        <v>80</v>
      </c>
      <c r="N16" s="13" t="s">
        <v>72</v>
      </c>
      <c r="O16" s="12">
        <v>2.4</v>
      </c>
      <c r="P16" s="11">
        <v>0.71</v>
      </c>
      <c r="R16" s="13" t="s">
        <v>81</v>
      </c>
      <c r="S16" s="12">
        <v>5.6</v>
      </c>
      <c r="T16" s="12">
        <v>2.3</v>
      </c>
      <c r="U16" s="149"/>
      <c r="V16" s="150"/>
      <c r="W16" s="150"/>
      <c r="X16" s="151"/>
    </row>
    <row r="17" spans="1:24" ht="23.25" thickBot="1">
      <c r="A17" s="21"/>
      <c r="B17" s="13" t="s">
        <v>82</v>
      </c>
      <c r="C17" s="12">
        <v>86</v>
      </c>
      <c r="D17" s="12" t="s">
        <v>69</v>
      </c>
      <c r="E17" s="12">
        <v>2.11</v>
      </c>
      <c r="F17" s="12">
        <v>0.8</v>
      </c>
      <c r="G17" s="50"/>
      <c r="H17" s="13" t="s">
        <v>83</v>
      </c>
      <c r="I17" s="12">
        <v>16.3</v>
      </c>
      <c r="J17" s="12">
        <v>15</v>
      </c>
      <c r="K17" s="12">
        <v>9.2</v>
      </c>
      <c r="L17" s="50"/>
      <c r="M17" s="13" t="s">
        <v>84</v>
      </c>
      <c r="N17" s="13" t="s">
        <v>72</v>
      </c>
      <c r="O17" s="12">
        <v>2.7</v>
      </c>
      <c r="P17" s="11">
        <v>0.81</v>
      </c>
      <c r="R17" s="13" t="s">
        <v>85</v>
      </c>
      <c r="S17" s="12">
        <v>3.5</v>
      </c>
      <c r="T17" s="12">
        <v>1.4</v>
      </c>
      <c r="U17" s="152"/>
      <c r="V17" s="153"/>
      <c r="W17" s="153"/>
      <c r="X17" s="154"/>
    </row>
    <row r="18" spans="1:24" ht="23.25" thickBot="1">
      <c r="A18" s="21"/>
      <c r="B18" s="13" t="s">
        <v>74</v>
      </c>
      <c r="C18" s="12">
        <v>86</v>
      </c>
      <c r="D18" s="12" t="s">
        <v>69</v>
      </c>
      <c r="E18" s="12">
        <v>0.5</v>
      </c>
      <c r="F18" s="12">
        <v>0.3</v>
      </c>
      <c r="G18" s="50"/>
      <c r="H18" s="13" t="s">
        <v>86</v>
      </c>
      <c r="I18" s="12">
        <v>30</v>
      </c>
      <c r="J18" s="12">
        <v>30</v>
      </c>
      <c r="K18" s="12">
        <v>9.2</v>
      </c>
      <c r="L18" s="50"/>
      <c r="M18" s="22" t="s">
        <v>87</v>
      </c>
      <c r="N18" s="23" t="s">
        <v>72</v>
      </c>
      <c r="O18" s="24">
        <v>2.8</v>
      </c>
      <c r="P18" s="25">
        <v>0.87</v>
      </c>
      <c r="R18" s="13" t="s">
        <v>88</v>
      </c>
      <c r="S18" s="12">
        <v>25</v>
      </c>
      <c r="T18" s="12">
        <v>13.7</v>
      </c>
      <c r="U18" s="155"/>
      <c r="V18" s="38" t="s">
        <v>312</v>
      </c>
      <c r="W18" s="38" t="s">
        <v>313</v>
      </c>
      <c r="X18" s="39" t="s">
        <v>314</v>
      </c>
    </row>
    <row r="19" spans="1:24" ht="34.5" thickBot="1">
      <c r="A19" s="21"/>
      <c r="B19" s="13" t="s">
        <v>78</v>
      </c>
      <c r="C19" s="12" t="s">
        <v>69</v>
      </c>
      <c r="D19" s="12">
        <v>0.8</v>
      </c>
      <c r="E19" s="12">
        <v>2.51</v>
      </c>
      <c r="F19" s="12">
        <v>1.04</v>
      </c>
      <c r="G19" s="50"/>
      <c r="H19" s="13" t="s">
        <v>89</v>
      </c>
      <c r="I19" s="12">
        <v>30</v>
      </c>
      <c r="J19" s="12">
        <v>30</v>
      </c>
      <c r="K19" s="12">
        <v>9.2</v>
      </c>
      <c r="L19" s="51"/>
      <c r="M19" s="176" t="s">
        <v>90</v>
      </c>
      <c r="N19" s="176"/>
      <c r="R19" s="13" t="s">
        <v>91</v>
      </c>
      <c r="S19" s="12">
        <v>27</v>
      </c>
      <c r="T19" s="12">
        <v>14.9</v>
      </c>
      <c r="U19" s="156"/>
      <c r="V19" s="38" t="s">
        <v>315</v>
      </c>
      <c r="W19" s="38" t="s">
        <v>312</v>
      </c>
      <c r="X19" s="39" t="s">
        <v>316</v>
      </c>
    </row>
    <row r="20" spans="1:24" ht="15.75" thickBot="1">
      <c r="A20" s="21"/>
      <c r="B20" s="13" t="s">
        <v>92</v>
      </c>
      <c r="C20" s="12">
        <v>86</v>
      </c>
      <c r="D20" s="12" t="s">
        <v>69</v>
      </c>
      <c r="E20" s="12">
        <v>2.41</v>
      </c>
      <c r="F20" s="12">
        <v>0.8</v>
      </c>
      <c r="G20" s="50"/>
      <c r="H20" s="13" t="s">
        <v>93</v>
      </c>
      <c r="I20" s="12" t="s">
        <v>69</v>
      </c>
      <c r="J20" s="12">
        <v>17</v>
      </c>
      <c r="K20" s="12">
        <v>5</v>
      </c>
      <c r="L20" s="51"/>
      <c r="R20" s="13" t="s">
        <v>94</v>
      </c>
      <c r="S20" s="12">
        <v>25.6</v>
      </c>
      <c r="T20" s="12">
        <v>11.7</v>
      </c>
      <c r="U20" s="38" t="s">
        <v>317</v>
      </c>
      <c r="V20" s="146"/>
      <c r="W20" s="147"/>
      <c r="X20" s="148"/>
    </row>
    <row r="21" spans="1:24" ht="15.75" thickBot="1">
      <c r="A21" s="21"/>
      <c r="B21" s="13" t="s">
        <v>74</v>
      </c>
      <c r="C21" s="12">
        <v>86</v>
      </c>
      <c r="D21" s="12" t="s">
        <v>69</v>
      </c>
      <c r="E21" s="12">
        <v>0.5</v>
      </c>
      <c r="F21" s="12">
        <v>0.3</v>
      </c>
      <c r="G21" s="50"/>
      <c r="H21" s="13" t="s">
        <v>95</v>
      </c>
      <c r="I21" s="12">
        <v>45</v>
      </c>
      <c r="J21" s="12">
        <v>45</v>
      </c>
      <c r="K21" s="12">
        <v>9.9</v>
      </c>
      <c r="L21" s="51"/>
      <c r="M21" s="166" t="s">
        <v>96</v>
      </c>
      <c r="N21" s="166"/>
      <c r="O21" s="166"/>
      <c r="P21" s="166"/>
      <c r="R21" s="13" t="s">
        <v>97</v>
      </c>
      <c r="S21" s="12">
        <v>26</v>
      </c>
      <c r="T21" s="12">
        <v>13.7</v>
      </c>
      <c r="U21" s="38" t="s">
        <v>318</v>
      </c>
      <c r="V21" s="149"/>
      <c r="W21" s="150"/>
      <c r="X21" s="151"/>
    </row>
    <row r="22" spans="1:24" ht="23.25" customHeight="1" thickBot="1">
      <c r="A22" s="21"/>
      <c r="B22" s="13" t="s">
        <v>78</v>
      </c>
      <c r="C22" s="12" t="s">
        <v>69</v>
      </c>
      <c r="D22" s="12">
        <v>0.8</v>
      </c>
      <c r="E22" s="12">
        <v>2.81</v>
      </c>
      <c r="F22" s="12">
        <v>1.04</v>
      </c>
      <c r="G22" s="50"/>
      <c r="H22" s="13" t="s">
        <v>98</v>
      </c>
      <c r="I22" s="12">
        <v>45</v>
      </c>
      <c r="J22" s="12">
        <v>45</v>
      </c>
      <c r="K22" s="12">
        <v>9.9</v>
      </c>
      <c r="L22" s="51"/>
      <c r="M22" s="172" t="s">
        <v>99</v>
      </c>
      <c r="N22" s="172"/>
      <c r="O22" s="172"/>
      <c r="P22" s="172"/>
      <c r="R22" s="23" t="s">
        <v>100</v>
      </c>
      <c r="S22" s="24">
        <v>26</v>
      </c>
      <c r="T22" s="24">
        <v>13.7</v>
      </c>
      <c r="U22" s="40" t="s">
        <v>318</v>
      </c>
      <c r="V22" s="152"/>
      <c r="W22" s="153"/>
      <c r="X22" s="154"/>
    </row>
    <row r="23" spans="1:24" ht="23.25" thickBot="1">
      <c r="A23" s="13" t="s">
        <v>101</v>
      </c>
      <c r="B23" s="13" t="s">
        <v>68</v>
      </c>
      <c r="C23" s="12">
        <v>86</v>
      </c>
      <c r="D23" s="12" t="s">
        <v>69</v>
      </c>
      <c r="E23" s="12">
        <v>1.65</v>
      </c>
      <c r="F23" s="12">
        <v>0.8</v>
      </c>
      <c r="G23" s="50"/>
      <c r="H23" s="13" t="s">
        <v>102</v>
      </c>
      <c r="I23" s="12">
        <v>52</v>
      </c>
      <c r="J23" s="12">
        <v>100</v>
      </c>
      <c r="K23" s="12">
        <v>22.9</v>
      </c>
      <c r="L23" s="50"/>
      <c r="M23" s="55"/>
      <c r="N23" s="56"/>
      <c r="O23" s="56"/>
      <c r="P23" s="57"/>
      <c r="R23" s="13" t="s">
        <v>103</v>
      </c>
      <c r="S23" s="12">
        <v>27</v>
      </c>
      <c r="T23" s="12">
        <v>20.6</v>
      </c>
      <c r="U23" s="157"/>
      <c r="V23" s="158"/>
      <c r="W23" s="158"/>
      <c r="X23" s="159"/>
    </row>
    <row r="24" spans="1:24" ht="23.25" thickBot="1">
      <c r="A24" s="21"/>
      <c r="B24" s="13" t="s">
        <v>74</v>
      </c>
      <c r="C24" s="12">
        <v>86</v>
      </c>
      <c r="D24" s="12" t="s">
        <v>69</v>
      </c>
      <c r="E24" s="12">
        <v>0.5</v>
      </c>
      <c r="F24" s="12">
        <v>0.3</v>
      </c>
      <c r="G24" s="50"/>
      <c r="H24" s="13" t="s">
        <v>104</v>
      </c>
      <c r="I24" s="12">
        <v>46.2</v>
      </c>
      <c r="J24" s="12">
        <v>49</v>
      </c>
      <c r="K24" s="12">
        <v>16.3</v>
      </c>
      <c r="L24" s="50"/>
      <c r="M24" s="142" t="s">
        <v>105</v>
      </c>
      <c r="N24" s="163" t="s">
        <v>106</v>
      </c>
      <c r="O24" s="12" t="s">
        <v>56</v>
      </c>
      <c r="P24" s="11" t="s">
        <v>57</v>
      </c>
      <c r="R24" s="13" t="s">
        <v>107</v>
      </c>
      <c r="S24" s="12">
        <v>30</v>
      </c>
      <c r="T24" s="12">
        <v>17.4</v>
      </c>
      <c r="U24" s="160"/>
      <c r="V24" s="161"/>
      <c r="W24" s="161"/>
      <c r="X24" s="162"/>
    </row>
    <row r="25" spans="1:24" ht="15.75" thickBot="1">
      <c r="A25" s="21"/>
      <c r="B25" s="13" t="s">
        <v>78</v>
      </c>
      <c r="C25" s="12" t="s">
        <v>69</v>
      </c>
      <c r="D25" s="12">
        <v>0.7</v>
      </c>
      <c r="E25" s="12">
        <v>2</v>
      </c>
      <c r="F25" s="12">
        <v>1.01</v>
      </c>
      <c r="G25" s="50"/>
      <c r="H25" s="13" t="s">
        <v>108</v>
      </c>
      <c r="I25" s="12">
        <v>17.1</v>
      </c>
      <c r="J25" s="12">
        <v>15</v>
      </c>
      <c r="K25" s="12">
        <v>6.9</v>
      </c>
      <c r="L25" s="50"/>
      <c r="M25" s="144"/>
      <c r="N25" s="164"/>
      <c r="O25" s="16" t="s">
        <v>109</v>
      </c>
      <c r="P25" s="17" t="s">
        <v>109</v>
      </c>
      <c r="R25" s="13" t="s">
        <v>110</v>
      </c>
      <c r="S25" s="12">
        <v>35</v>
      </c>
      <c r="T25" s="12">
        <v>12.8</v>
      </c>
      <c r="U25" s="160"/>
      <c r="V25" s="161"/>
      <c r="W25" s="161"/>
      <c r="X25" s="162"/>
    </row>
    <row r="26" spans="1:24" ht="23.25" thickBot="1">
      <c r="A26" s="21"/>
      <c r="B26" s="13" t="s">
        <v>111</v>
      </c>
      <c r="C26" s="12">
        <v>86</v>
      </c>
      <c r="D26" s="12" t="s">
        <v>69</v>
      </c>
      <c r="E26" s="12">
        <v>1.79</v>
      </c>
      <c r="F26" s="12">
        <v>0.8</v>
      </c>
      <c r="G26" s="50"/>
      <c r="H26" s="13" t="s">
        <v>112</v>
      </c>
      <c r="I26" s="12">
        <v>24.3</v>
      </c>
      <c r="J26" s="12">
        <v>20</v>
      </c>
      <c r="K26" s="12">
        <v>6.9</v>
      </c>
      <c r="L26" s="50"/>
      <c r="M26" s="13" t="s">
        <v>113</v>
      </c>
      <c r="N26" s="26">
        <v>65</v>
      </c>
      <c r="O26" s="12">
        <v>24</v>
      </c>
      <c r="P26" s="11">
        <v>3</v>
      </c>
      <c r="R26" s="13" t="s">
        <v>114</v>
      </c>
      <c r="S26" s="12">
        <v>30</v>
      </c>
      <c r="T26" s="12">
        <v>9.2</v>
      </c>
      <c r="U26" s="160"/>
      <c r="V26" s="161"/>
      <c r="W26" s="161"/>
      <c r="X26" s="162"/>
    </row>
    <row r="27" spans="1:24" ht="15.75" thickBot="1">
      <c r="A27" s="21"/>
      <c r="B27" s="13" t="s">
        <v>74</v>
      </c>
      <c r="C27" s="12">
        <v>86</v>
      </c>
      <c r="D27" s="12" t="s">
        <v>69</v>
      </c>
      <c r="E27" s="12">
        <v>0.5</v>
      </c>
      <c r="F27" s="12">
        <v>0.3</v>
      </c>
      <c r="G27" s="50"/>
      <c r="H27" s="13" t="s">
        <v>115</v>
      </c>
      <c r="I27" s="12">
        <v>29.8</v>
      </c>
      <c r="J27" s="12">
        <v>28</v>
      </c>
      <c r="K27" s="12">
        <v>10.3</v>
      </c>
      <c r="L27" s="50"/>
      <c r="M27" s="13" t="s">
        <v>116</v>
      </c>
      <c r="N27" s="26">
        <v>22</v>
      </c>
      <c r="O27" s="12">
        <v>13.3</v>
      </c>
      <c r="P27" s="11">
        <v>4</v>
      </c>
      <c r="R27" s="13" t="s">
        <v>117</v>
      </c>
      <c r="S27" s="12">
        <v>33</v>
      </c>
      <c r="T27" s="12">
        <v>11.7</v>
      </c>
      <c r="U27" s="160"/>
      <c r="V27" s="161"/>
      <c r="W27" s="161"/>
      <c r="X27" s="162"/>
    </row>
    <row r="28" spans="1:24" ht="15.75" thickBot="1">
      <c r="A28" s="21"/>
      <c r="B28" s="13" t="s">
        <v>78</v>
      </c>
      <c r="C28" s="12" t="s">
        <v>69</v>
      </c>
      <c r="D28" s="12">
        <v>0.7</v>
      </c>
      <c r="E28" s="12">
        <v>2.14</v>
      </c>
      <c r="F28" s="12">
        <v>1.01</v>
      </c>
      <c r="G28" s="50"/>
      <c r="H28" s="13" t="s">
        <v>118</v>
      </c>
      <c r="I28" s="12" t="s">
        <v>69</v>
      </c>
      <c r="J28" s="12">
        <v>26</v>
      </c>
      <c r="K28" s="12">
        <v>11.5</v>
      </c>
      <c r="L28" s="50"/>
      <c r="M28" s="13" t="s">
        <v>119</v>
      </c>
      <c r="N28" s="26">
        <v>10</v>
      </c>
      <c r="O28" s="12">
        <v>84</v>
      </c>
      <c r="P28" s="11">
        <v>26</v>
      </c>
      <c r="R28" s="13" t="s">
        <v>120</v>
      </c>
      <c r="S28" s="12">
        <v>30</v>
      </c>
      <c r="T28" s="12">
        <v>11.5</v>
      </c>
      <c r="U28" s="160"/>
      <c r="V28" s="161"/>
      <c r="W28" s="161"/>
      <c r="X28" s="162"/>
    </row>
    <row r="29" spans="1:24" ht="15.75" thickBot="1">
      <c r="A29" s="13" t="s">
        <v>121</v>
      </c>
      <c r="B29" s="13" t="s">
        <v>122</v>
      </c>
      <c r="C29" s="12">
        <v>86</v>
      </c>
      <c r="D29" s="12" t="s">
        <v>69</v>
      </c>
      <c r="E29" s="12">
        <v>1.51</v>
      </c>
      <c r="F29" s="12">
        <v>0.8</v>
      </c>
      <c r="G29" s="50"/>
      <c r="H29" s="13" t="s">
        <v>123</v>
      </c>
      <c r="I29" s="12">
        <v>25</v>
      </c>
      <c r="J29" s="12">
        <v>25</v>
      </c>
      <c r="K29" s="12">
        <v>20.6</v>
      </c>
      <c r="L29" s="50"/>
      <c r="M29" s="13" t="s">
        <v>124</v>
      </c>
      <c r="N29" s="26">
        <v>25</v>
      </c>
      <c r="O29" s="12">
        <v>40</v>
      </c>
      <c r="P29" s="11">
        <v>13.7</v>
      </c>
      <c r="R29" s="13" t="s">
        <v>125</v>
      </c>
      <c r="S29" s="12">
        <v>30</v>
      </c>
      <c r="T29" s="12">
        <v>12.1</v>
      </c>
      <c r="U29" s="160"/>
      <c r="V29" s="161"/>
      <c r="W29" s="161"/>
      <c r="X29" s="162"/>
    </row>
    <row r="30" spans="1:24" ht="23.25" thickBot="1">
      <c r="A30" s="21"/>
      <c r="B30" s="13" t="s">
        <v>74</v>
      </c>
      <c r="C30" s="12">
        <v>86</v>
      </c>
      <c r="D30" s="12" t="s">
        <v>69</v>
      </c>
      <c r="E30" s="12">
        <v>0.5</v>
      </c>
      <c r="F30" s="12">
        <v>0.3</v>
      </c>
      <c r="G30" s="50"/>
      <c r="H30" s="13" t="s">
        <v>126</v>
      </c>
      <c r="I30" s="12">
        <v>17</v>
      </c>
      <c r="J30" s="12">
        <v>17</v>
      </c>
      <c r="K30" s="12">
        <v>10.3</v>
      </c>
      <c r="L30" s="50"/>
      <c r="M30" s="13" t="s">
        <v>127</v>
      </c>
      <c r="N30" s="26">
        <v>60</v>
      </c>
      <c r="O30" s="12">
        <v>16.8</v>
      </c>
      <c r="P30" s="11">
        <v>6.8</v>
      </c>
      <c r="R30" s="13" t="s">
        <v>128</v>
      </c>
      <c r="S30" s="12">
        <v>30</v>
      </c>
      <c r="T30" s="12">
        <v>14.9</v>
      </c>
      <c r="U30" s="160"/>
      <c r="V30" s="161"/>
      <c r="W30" s="161"/>
      <c r="X30" s="162"/>
    </row>
    <row r="31" spans="1:24" ht="15.75" thickBot="1">
      <c r="A31" s="21"/>
      <c r="B31" s="13" t="s">
        <v>78</v>
      </c>
      <c r="C31" s="12" t="s">
        <v>69</v>
      </c>
      <c r="D31" s="12">
        <v>0.9</v>
      </c>
      <c r="E31" s="12">
        <v>1.96</v>
      </c>
      <c r="F31" s="12">
        <v>1.07</v>
      </c>
      <c r="G31" s="50"/>
      <c r="H31" s="13" t="s">
        <v>129</v>
      </c>
      <c r="I31" s="12">
        <v>17</v>
      </c>
      <c r="J31" s="12">
        <v>17</v>
      </c>
      <c r="K31" s="12">
        <v>8.2</v>
      </c>
      <c r="L31" s="50"/>
      <c r="M31" s="13" t="s">
        <v>130</v>
      </c>
      <c r="N31" s="26">
        <v>91</v>
      </c>
      <c r="O31" s="12">
        <v>100.8</v>
      </c>
      <c r="P31" s="11">
        <v>75.6</v>
      </c>
      <c r="R31" s="13" t="s">
        <v>131</v>
      </c>
      <c r="S31" s="12">
        <v>26</v>
      </c>
      <c r="T31" s="12">
        <v>13.7</v>
      </c>
      <c r="U31" s="160"/>
      <c r="V31" s="161"/>
      <c r="W31" s="161"/>
      <c r="X31" s="162"/>
    </row>
    <row r="32" spans="1:24" ht="34.5" thickBot="1">
      <c r="A32" s="21"/>
      <c r="B32" s="13" t="s">
        <v>68</v>
      </c>
      <c r="C32" s="12">
        <v>86</v>
      </c>
      <c r="D32" s="12" t="s">
        <v>69</v>
      </c>
      <c r="E32" s="12">
        <v>1.65</v>
      </c>
      <c r="F32" s="12">
        <v>0.8</v>
      </c>
      <c r="G32" s="50"/>
      <c r="H32" s="13" t="s">
        <v>132</v>
      </c>
      <c r="I32" s="12">
        <v>17.3</v>
      </c>
      <c r="J32" s="12">
        <v>13</v>
      </c>
      <c r="K32" s="12">
        <v>8</v>
      </c>
      <c r="L32" s="50"/>
      <c r="M32" s="13" t="s">
        <v>133</v>
      </c>
      <c r="N32" s="26">
        <v>35</v>
      </c>
      <c r="O32" s="12">
        <v>16</v>
      </c>
      <c r="P32" s="11">
        <v>6.6</v>
      </c>
      <c r="R32" s="13" t="s">
        <v>327</v>
      </c>
      <c r="S32" s="12">
        <v>1.19</v>
      </c>
      <c r="T32" s="12">
        <v>0.26</v>
      </c>
      <c r="U32" s="160"/>
      <c r="V32" s="161"/>
      <c r="W32" s="161"/>
      <c r="X32" s="162"/>
    </row>
    <row r="33" spans="1:24" ht="23.25" thickBot="1">
      <c r="A33" s="21"/>
      <c r="B33" s="13" t="s">
        <v>74</v>
      </c>
      <c r="C33" s="12">
        <v>86</v>
      </c>
      <c r="D33" s="12" t="s">
        <v>69</v>
      </c>
      <c r="E33" s="12">
        <v>0.5</v>
      </c>
      <c r="F33" s="12">
        <v>0.3</v>
      </c>
      <c r="G33" s="50"/>
      <c r="H33" s="13" t="s">
        <v>134</v>
      </c>
      <c r="I33" s="12">
        <v>16.8</v>
      </c>
      <c r="J33" s="12">
        <v>13</v>
      </c>
      <c r="K33" s="12">
        <v>8</v>
      </c>
      <c r="L33" s="50"/>
      <c r="M33" s="13" t="s">
        <v>135</v>
      </c>
      <c r="N33" s="26">
        <v>60</v>
      </c>
      <c r="O33" s="12">
        <v>57.6</v>
      </c>
      <c r="P33" s="11">
        <v>11.5</v>
      </c>
      <c r="R33" s="13" t="s">
        <v>136</v>
      </c>
      <c r="S33" s="58">
        <v>128</v>
      </c>
      <c r="T33" s="12">
        <v>0.9</v>
      </c>
      <c r="U33" s="160"/>
      <c r="V33" s="161"/>
      <c r="W33" s="161"/>
      <c r="X33" s="162"/>
    </row>
    <row r="34" spans="1:25" ht="34.5" customHeight="1" thickBot="1">
      <c r="A34" s="21"/>
      <c r="B34" s="13" t="s">
        <v>78</v>
      </c>
      <c r="C34" s="12" t="s">
        <v>69</v>
      </c>
      <c r="D34" s="12">
        <v>0.9</v>
      </c>
      <c r="E34" s="12">
        <v>2.1</v>
      </c>
      <c r="F34" s="12">
        <v>1.07</v>
      </c>
      <c r="G34" s="50"/>
      <c r="H34" s="13" t="s">
        <v>137</v>
      </c>
      <c r="I34" s="12">
        <v>33.3</v>
      </c>
      <c r="J34" s="12">
        <v>25</v>
      </c>
      <c r="K34" s="12">
        <v>23.6</v>
      </c>
      <c r="L34" s="50"/>
      <c r="M34" s="13" t="s">
        <v>138</v>
      </c>
      <c r="N34" s="26">
        <v>92</v>
      </c>
      <c r="O34" s="12">
        <v>61.1</v>
      </c>
      <c r="P34" s="11">
        <v>20.6</v>
      </c>
      <c r="R34" s="165" t="s">
        <v>139</v>
      </c>
      <c r="S34" s="165"/>
      <c r="T34" s="165"/>
      <c r="U34" s="165"/>
      <c r="V34" s="165"/>
      <c r="W34" s="165"/>
      <c r="X34" s="165"/>
      <c r="Y34" s="59"/>
    </row>
    <row r="35" spans="1:25" ht="23.25" customHeight="1" thickBot="1">
      <c r="A35" s="13" t="s">
        <v>140</v>
      </c>
      <c r="B35" s="13" t="s">
        <v>68</v>
      </c>
      <c r="C35" s="12">
        <v>86</v>
      </c>
      <c r="D35" s="12" t="s">
        <v>69</v>
      </c>
      <c r="E35" s="12">
        <v>1.65</v>
      </c>
      <c r="F35" s="12">
        <v>0.8</v>
      </c>
      <c r="G35" s="50"/>
      <c r="H35" s="13" t="s">
        <v>141</v>
      </c>
      <c r="I35" s="12">
        <v>45</v>
      </c>
      <c r="J35" s="12">
        <v>45</v>
      </c>
      <c r="K35" s="12">
        <v>11.5</v>
      </c>
      <c r="L35" s="50"/>
      <c r="M35" s="13" t="s">
        <v>142</v>
      </c>
      <c r="N35" s="26">
        <v>90</v>
      </c>
      <c r="O35" s="12">
        <v>11.2</v>
      </c>
      <c r="P35" s="11">
        <v>3.9</v>
      </c>
      <c r="R35" s="145" t="s">
        <v>143</v>
      </c>
      <c r="S35" s="145"/>
      <c r="T35" s="145"/>
      <c r="U35" s="145"/>
      <c r="V35" s="145"/>
      <c r="W35" s="145"/>
      <c r="X35" s="145"/>
      <c r="Y35" s="60"/>
    </row>
    <row r="36" spans="1:25" ht="34.5" customHeight="1" thickBot="1">
      <c r="A36" s="21"/>
      <c r="B36" s="13" t="s">
        <v>74</v>
      </c>
      <c r="C36" s="12">
        <v>86</v>
      </c>
      <c r="D36" s="12" t="s">
        <v>69</v>
      </c>
      <c r="E36" s="12">
        <v>0.5</v>
      </c>
      <c r="F36" s="12">
        <v>0.3</v>
      </c>
      <c r="G36" s="50"/>
      <c r="H36" s="13" t="s">
        <v>144</v>
      </c>
      <c r="I36" s="12">
        <v>43.6</v>
      </c>
      <c r="J36" s="12">
        <v>45</v>
      </c>
      <c r="K36" s="12">
        <v>11.5</v>
      </c>
      <c r="L36" s="50"/>
      <c r="M36" s="13" t="s">
        <v>145</v>
      </c>
      <c r="N36" s="26">
        <v>90</v>
      </c>
      <c r="O36" s="12">
        <v>134.4</v>
      </c>
      <c r="P36" s="11">
        <v>11.5</v>
      </c>
      <c r="R36" s="145" t="s">
        <v>146</v>
      </c>
      <c r="S36" s="145"/>
      <c r="T36" s="145"/>
      <c r="U36" s="145"/>
      <c r="V36" s="145"/>
      <c r="W36" s="145"/>
      <c r="X36" s="145"/>
      <c r="Y36" s="60"/>
    </row>
    <row r="37" spans="1:16" ht="23.25" thickBot="1">
      <c r="A37" s="21"/>
      <c r="B37" s="13" t="s">
        <v>78</v>
      </c>
      <c r="C37" s="12" t="s">
        <v>69</v>
      </c>
      <c r="D37" s="12">
        <v>0.9</v>
      </c>
      <c r="E37" s="12">
        <v>2.1</v>
      </c>
      <c r="F37" s="12">
        <v>1.07</v>
      </c>
      <c r="G37" s="50"/>
      <c r="H37" s="13" t="s">
        <v>147</v>
      </c>
      <c r="I37" s="12">
        <v>42</v>
      </c>
      <c r="J37" s="12">
        <v>42</v>
      </c>
      <c r="K37" s="12">
        <v>13.7</v>
      </c>
      <c r="L37" s="50"/>
      <c r="M37" s="13" t="s">
        <v>148</v>
      </c>
      <c r="N37" s="26">
        <v>18</v>
      </c>
      <c r="O37" s="12">
        <v>7.8</v>
      </c>
      <c r="P37" s="11">
        <v>6.4</v>
      </c>
    </row>
    <row r="38" spans="1:16" ht="23.25" thickBot="1">
      <c r="A38" s="21"/>
      <c r="B38" s="13" t="s">
        <v>111</v>
      </c>
      <c r="C38" s="12">
        <v>86</v>
      </c>
      <c r="D38" s="12" t="s">
        <v>69</v>
      </c>
      <c r="E38" s="12">
        <v>1.79</v>
      </c>
      <c r="F38" s="12">
        <v>0.8</v>
      </c>
      <c r="G38" s="50"/>
      <c r="H38" s="13" t="s">
        <v>149</v>
      </c>
      <c r="I38" s="12">
        <v>27</v>
      </c>
      <c r="J38" s="12">
        <v>25</v>
      </c>
      <c r="K38" s="12">
        <v>8</v>
      </c>
      <c r="L38" s="50"/>
      <c r="M38" s="13" t="s">
        <v>150</v>
      </c>
      <c r="N38" s="26">
        <v>5.5</v>
      </c>
      <c r="O38" s="12">
        <v>52.8</v>
      </c>
      <c r="P38" s="11">
        <v>15.3</v>
      </c>
    </row>
    <row r="39" spans="1:16" ht="23.25" thickBot="1">
      <c r="A39" s="21"/>
      <c r="B39" s="13" t="s">
        <v>74</v>
      </c>
      <c r="C39" s="12">
        <v>86</v>
      </c>
      <c r="D39" s="12" t="s">
        <v>69</v>
      </c>
      <c r="E39" s="12">
        <v>0.5</v>
      </c>
      <c r="F39" s="12">
        <v>0.3</v>
      </c>
      <c r="G39" s="50"/>
      <c r="H39" s="13" t="s">
        <v>151</v>
      </c>
      <c r="I39" s="12">
        <v>20</v>
      </c>
      <c r="J39" s="12">
        <v>20</v>
      </c>
      <c r="K39" s="12">
        <v>6.9</v>
      </c>
      <c r="L39" s="50"/>
      <c r="M39" s="13" t="s">
        <v>328</v>
      </c>
      <c r="N39" s="26">
        <v>89</v>
      </c>
      <c r="O39" s="12">
        <v>60.1</v>
      </c>
      <c r="P39" s="11">
        <v>22</v>
      </c>
    </row>
    <row r="40" spans="1:16" ht="15.75" thickBot="1">
      <c r="A40" s="21"/>
      <c r="B40" s="13" t="s">
        <v>78</v>
      </c>
      <c r="C40" s="12" t="s">
        <v>69</v>
      </c>
      <c r="D40" s="12">
        <v>0.9</v>
      </c>
      <c r="E40" s="12">
        <v>2.24</v>
      </c>
      <c r="F40" s="12">
        <v>1.07</v>
      </c>
      <c r="G40" s="50"/>
      <c r="H40" s="13" t="s">
        <v>152</v>
      </c>
      <c r="I40" s="12">
        <v>17</v>
      </c>
      <c r="J40" s="12">
        <v>17</v>
      </c>
      <c r="K40" s="12">
        <v>7.6</v>
      </c>
      <c r="L40" s="50"/>
      <c r="M40" s="13" t="s">
        <v>153</v>
      </c>
      <c r="N40" s="26">
        <v>90</v>
      </c>
      <c r="O40" s="12">
        <v>59.2</v>
      </c>
      <c r="P40" s="11">
        <v>20.6</v>
      </c>
    </row>
    <row r="41" spans="1:16" ht="15.75" thickBot="1">
      <c r="A41" s="13" t="s">
        <v>154</v>
      </c>
      <c r="B41" s="13" t="s">
        <v>68</v>
      </c>
      <c r="C41" s="12">
        <v>86</v>
      </c>
      <c r="D41" s="12" t="s">
        <v>69</v>
      </c>
      <c r="E41" s="12">
        <v>1.65</v>
      </c>
      <c r="F41" s="12">
        <v>0.8</v>
      </c>
      <c r="G41" s="50"/>
      <c r="H41" s="23" t="s">
        <v>155</v>
      </c>
      <c r="I41" s="24">
        <v>17.1</v>
      </c>
      <c r="J41" s="24">
        <v>14</v>
      </c>
      <c r="K41" s="24">
        <v>8</v>
      </c>
      <c r="L41" s="50"/>
      <c r="M41" s="13" t="s">
        <v>156</v>
      </c>
      <c r="N41" s="26">
        <v>90</v>
      </c>
      <c r="O41" s="12">
        <v>29.6</v>
      </c>
      <c r="P41" s="11">
        <v>8</v>
      </c>
    </row>
    <row r="42" spans="1:16" ht="15.75" thickBot="1">
      <c r="A42" s="21"/>
      <c r="B42" s="13" t="s">
        <v>74</v>
      </c>
      <c r="C42" s="12">
        <v>86</v>
      </c>
      <c r="D42" s="12" t="s">
        <v>69</v>
      </c>
      <c r="E42" s="12">
        <v>0.5</v>
      </c>
      <c r="F42" s="12">
        <v>0.3</v>
      </c>
      <c r="G42" s="50"/>
      <c r="H42" s="13" t="s">
        <v>157</v>
      </c>
      <c r="I42" s="12">
        <v>13.1</v>
      </c>
      <c r="J42" s="20">
        <v>10</v>
      </c>
      <c r="K42" s="20">
        <v>6</v>
      </c>
      <c r="L42" s="50"/>
      <c r="M42" s="13" t="s">
        <v>158</v>
      </c>
      <c r="N42" s="26">
        <v>8.5</v>
      </c>
      <c r="O42" s="12">
        <v>57.6</v>
      </c>
      <c r="P42" s="11">
        <v>22.9</v>
      </c>
    </row>
    <row r="43" spans="1:16" ht="45.75" thickBot="1">
      <c r="A43" s="21"/>
      <c r="B43" s="13" t="s">
        <v>78</v>
      </c>
      <c r="C43" s="12" t="s">
        <v>69</v>
      </c>
      <c r="D43" s="12">
        <v>0.8</v>
      </c>
      <c r="E43" s="12">
        <v>2.05</v>
      </c>
      <c r="F43" s="12">
        <v>1.04</v>
      </c>
      <c r="G43" s="50"/>
      <c r="H43" s="13" t="s">
        <v>159</v>
      </c>
      <c r="I43" s="12" t="s">
        <v>69</v>
      </c>
      <c r="J43" s="12">
        <v>18</v>
      </c>
      <c r="K43" s="12">
        <v>4.8</v>
      </c>
      <c r="L43" s="50"/>
      <c r="M43" s="13" t="s">
        <v>326</v>
      </c>
      <c r="N43" s="26">
        <v>89</v>
      </c>
      <c r="O43" s="12">
        <v>40</v>
      </c>
      <c r="P43" s="11">
        <v>16</v>
      </c>
    </row>
    <row r="44" spans="1:16" ht="23.25" thickBot="1">
      <c r="A44" s="21"/>
      <c r="B44" s="13" t="s">
        <v>111</v>
      </c>
      <c r="C44" s="12">
        <v>86</v>
      </c>
      <c r="D44" s="12" t="s">
        <v>69</v>
      </c>
      <c r="E44" s="12">
        <v>1.79</v>
      </c>
      <c r="F44" s="12">
        <v>0.8</v>
      </c>
      <c r="G44" s="50"/>
      <c r="H44" s="13" t="s">
        <v>160</v>
      </c>
      <c r="I44" s="12">
        <v>46.9</v>
      </c>
      <c r="J44" s="12">
        <v>65</v>
      </c>
      <c r="K44" s="12">
        <v>19.5</v>
      </c>
      <c r="L44" s="50"/>
      <c r="M44" s="13" t="s">
        <v>161</v>
      </c>
      <c r="N44" s="26">
        <v>90</v>
      </c>
      <c r="O44" s="12">
        <v>40</v>
      </c>
      <c r="P44" s="11">
        <v>19.5</v>
      </c>
    </row>
    <row r="45" spans="1:16" ht="15.75" thickBot="1">
      <c r="A45" s="21"/>
      <c r="B45" s="13" t="s">
        <v>74</v>
      </c>
      <c r="C45" s="12">
        <v>86</v>
      </c>
      <c r="D45" s="12" t="s">
        <v>69</v>
      </c>
      <c r="E45" s="12">
        <v>0.5</v>
      </c>
      <c r="F45" s="12">
        <v>0.3</v>
      </c>
      <c r="G45" s="50"/>
      <c r="H45" s="13" t="s">
        <v>162</v>
      </c>
      <c r="I45" s="12">
        <v>27</v>
      </c>
      <c r="J45" s="12">
        <v>28</v>
      </c>
      <c r="K45" s="12">
        <v>11.5</v>
      </c>
      <c r="L45" s="50"/>
      <c r="M45" s="13" t="s">
        <v>163</v>
      </c>
      <c r="N45" s="26">
        <v>92</v>
      </c>
      <c r="O45" s="12">
        <v>47.2</v>
      </c>
      <c r="P45" s="11">
        <v>18.3</v>
      </c>
    </row>
    <row r="46" spans="1:16" ht="15.75" thickBot="1">
      <c r="A46" s="27"/>
      <c r="B46" s="23" t="s">
        <v>78</v>
      </c>
      <c r="C46" s="24" t="s">
        <v>69</v>
      </c>
      <c r="D46" s="24">
        <v>0.8</v>
      </c>
      <c r="E46" s="24">
        <v>2.19</v>
      </c>
      <c r="F46" s="24">
        <v>1.04</v>
      </c>
      <c r="G46" s="50"/>
      <c r="H46" s="13" t="s">
        <v>164</v>
      </c>
      <c r="I46" s="12">
        <v>25.6</v>
      </c>
      <c r="J46" s="12">
        <v>22</v>
      </c>
      <c r="K46" s="20">
        <v>8</v>
      </c>
      <c r="L46" s="50"/>
      <c r="M46" s="23" t="s">
        <v>165</v>
      </c>
      <c r="N46" s="28">
        <v>88</v>
      </c>
      <c r="O46" s="24">
        <v>4.3</v>
      </c>
      <c r="P46" s="25">
        <v>2.3</v>
      </c>
    </row>
    <row r="47" spans="1:16" ht="15.75" thickBot="1">
      <c r="A47" s="13" t="s">
        <v>166</v>
      </c>
      <c r="B47" s="13" t="s">
        <v>167</v>
      </c>
      <c r="C47" s="12">
        <v>86</v>
      </c>
      <c r="D47" s="12" t="s">
        <v>69</v>
      </c>
      <c r="E47" s="12">
        <v>1.38</v>
      </c>
      <c r="F47" s="12">
        <v>0.8</v>
      </c>
      <c r="G47" s="50"/>
      <c r="H47" s="13" t="s">
        <v>168</v>
      </c>
      <c r="I47" s="12">
        <v>36.7</v>
      </c>
      <c r="J47" s="12">
        <v>40</v>
      </c>
      <c r="K47" s="12">
        <v>10.3</v>
      </c>
      <c r="L47" s="50"/>
      <c r="M47" s="13" t="s">
        <v>169</v>
      </c>
      <c r="N47" s="26">
        <v>91</v>
      </c>
      <c r="O47" s="12">
        <v>16</v>
      </c>
      <c r="P47" s="11">
        <v>1.8</v>
      </c>
    </row>
    <row r="48" spans="1:16" ht="23.25" thickBot="1">
      <c r="A48" s="21"/>
      <c r="B48" s="13" t="s">
        <v>74</v>
      </c>
      <c r="C48" s="12">
        <v>86</v>
      </c>
      <c r="D48" s="12" t="s">
        <v>69</v>
      </c>
      <c r="E48" s="12">
        <v>0.5</v>
      </c>
      <c r="F48" s="12">
        <v>0.3</v>
      </c>
      <c r="G48" s="50"/>
      <c r="H48" s="13" t="s">
        <v>170</v>
      </c>
      <c r="I48" s="12">
        <v>36.7</v>
      </c>
      <c r="J48" s="12">
        <v>40</v>
      </c>
      <c r="K48" s="12">
        <v>10.3</v>
      </c>
      <c r="L48" s="50"/>
      <c r="M48" s="13" t="s">
        <v>171</v>
      </c>
      <c r="N48" s="26">
        <v>5</v>
      </c>
      <c r="O48" s="12">
        <v>6.7</v>
      </c>
      <c r="P48" s="11">
        <v>30.7</v>
      </c>
    </row>
    <row r="49" spans="1:16" ht="23.25" thickBot="1">
      <c r="A49" s="21"/>
      <c r="B49" s="13" t="s">
        <v>78</v>
      </c>
      <c r="C49" s="12" t="s">
        <v>69</v>
      </c>
      <c r="D49" s="12">
        <v>0.7</v>
      </c>
      <c r="E49" s="12">
        <v>1.73</v>
      </c>
      <c r="F49" s="12">
        <v>1.01</v>
      </c>
      <c r="G49" s="50"/>
      <c r="H49" s="13" t="s">
        <v>172</v>
      </c>
      <c r="I49" s="12">
        <v>35</v>
      </c>
      <c r="J49" s="12">
        <v>35</v>
      </c>
      <c r="K49" s="20">
        <v>8</v>
      </c>
      <c r="L49" s="50"/>
      <c r="M49" s="13" t="s">
        <v>173</v>
      </c>
      <c r="N49" s="26">
        <v>27</v>
      </c>
      <c r="O49" s="12">
        <v>13.6</v>
      </c>
      <c r="P49" s="11">
        <v>2.3</v>
      </c>
    </row>
    <row r="50" spans="1:16" ht="34.5" thickBot="1">
      <c r="A50" s="21"/>
      <c r="B50" s="13" t="s">
        <v>122</v>
      </c>
      <c r="C50" s="12">
        <v>86</v>
      </c>
      <c r="D50" s="12" t="s">
        <v>69</v>
      </c>
      <c r="E50" s="12">
        <v>1.51</v>
      </c>
      <c r="F50" s="12">
        <v>0.8</v>
      </c>
      <c r="G50" s="50"/>
      <c r="H50" s="13" t="s">
        <v>174</v>
      </c>
      <c r="I50" s="12">
        <v>19</v>
      </c>
      <c r="J50" s="12">
        <v>19</v>
      </c>
      <c r="K50" s="12">
        <v>6.9</v>
      </c>
      <c r="L50" s="50"/>
      <c r="M50" s="13" t="s">
        <v>329</v>
      </c>
      <c r="N50" s="26">
        <v>89</v>
      </c>
      <c r="O50" s="12">
        <v>61</v>
      </c>
      <c r="P50" s="11">
        <v>27.5</v>
      </c>
    </row>
    <row r="51" spans="1:16" ht="34.5" thickBot="1">
      <c r="A51" s="21"/>
      <c r="B51" s="13" t="s">
        <v>74</v>
      </c>
      <c r="C51" s="12">
        <v>86</v>
      </c>
      <c r="D51" s="12" t="s">
        <v>69</v>
      </c>
      <c r="E51" s="12">
        <v>0.5</v>
      </c>
      <c r="F51" s="12">
        <v>0.3</v>
      </c>
      <c r="G51" s="50"/>
      <c r="H51" s="13" t="s">
        <v>175</v>
      </c>
      <c r="I51" s="12">
        <v>19</v>
      </c>
      <c r="J51" s="12">
        <v>19</v>
      </c>
      <c r="K51" s="12">
        <v>6.9</v>
      </c>
      <c r="L51" s="50"/>
      <c r="M51" s="13" t="s">
        <v>176</v>
      </c>
      <c r="N51" s="26">
        <v>90</v>
      </c>
      <c r="O51" s="12">
        <v>58.6</v>
      </c>
      <c r="P51" s="11">
        <v>27.5</v>
      </c>
    </row>
    <row r="52" spans="1:16" ht="15.75" thickBot="1">
      <c r="A52" s="21"/>
      <c r="B52" s="13" t="s">
        <v>78</v>
      </c>
      <c r="C52" s="12" t="s">
        <v>69</v>
      </c>
      <c r="D52" s="12">
        <v>0.7</v>
      </c>
      <c r="E52" s="12">
        <v>1.86</v>
      </c>
      <c r="F52" s="12">
        <v>1.01</v>
      </c>
      <c r="G52" s="50"/>
      <c r="H52" s="13" t="s">
        <v>177</v>
      </c>
      <c r="I52" s="12">
        <v>15.5</v>
      </c>
      <c r="J52" s="12">
        <v>14</v>
      </c>
      <c r="K52" s="12">
        <v>5.7</v>
      </c>
      <c r="L52" s="50"/>
      <c r="M52" s="13" t="s">
        <v>178</v>
      </c>
      <c r="N52" s="26">
        <v>88</v>
      </c>
      <c r="O52" s="12">
        <v>25.6</v>
      </c>
      <c r="P52" s="11">
        <v>22.9</v>
      </c>
    </row>
    <row r="53" spans="1:16" ht="23.25" thickBot="1">
      <c r="A53" s="13" t="s">
        <v>179</v>
      </c>
      <c r="B53" s="13" t="s">
        <v>122</v>
      </c>
      <c r="C53" s="12">
        <v>86</v>
      </c>
      <c r="D53" s="12" t="s">
        <v>69</v>
      </c>
      <c r="E53" s="12">
        <v>1.51</v>
      </c>
      <c r="F53" s="12">
        <v>0.8</v>
      </c>
      <c r="G53" s="50"/>
      <c r="H53" s="13" t="s">
        <v>180</v>
      </c>
      <c r="I53" s="12">
        <v>25</v>
      </c>
      <c r="J53" s="12">
        <v>25</v>
      </c>
      <c r="K53" s="20">
        <v>6</v>
      </c>
      <c r="L53" s="50"/>
      <c r="M53" s="13" t="s">
        <v>181</v>
      </c>
      <c r="N53" s="26">
        <v>88</v>
      </c>
      <c r="O53" s="12">
        <v>25.9</v>
      </c>
      <c r="P53" s="11">
        <v>25.4</v>
      </c>
    </row>
    <row r="54" spans="1:16" ht="23.25" thickBot="1">
      <c r="A54" s="21"/>
      <c r="B54" s="13" t="s">
        <v>74</v>
      </c>
      <c r="C54" s="12">
        <v>86</v>
      </c>
      <c r="D54" s="12" t="s">
        <v>69</v>
      </c>
      <c r="E54" s="12">
        <v>0.5</v>
      </c>
      <c r="F54" s="12">
        <v>0.3</v>
      </c>
      <c r="G54" s="50"/>
      <c r="H54" s="13" t="s">
        <v>182</v>
      </c>
      <c r="I54" s="20">
        <v>20</v>
      </c>
      <c r="J54" s="20">
        <v>20</v>
      </c>
      <c r="K54" s="20">
        <v>6</v>
      </c>
      <c r="L54" s="50"/>
      <c r="M54" s="13" t="s">
        <v>183</v>
      </c>
      <c r="N54" s="26">
        <v>17</v>
      </c>
      <c r="O54" s="12">
        <v>12</v>
      </c>
      <c r="P54" s="11">
        <v>4.8</v>
      </c>
    </row>
    <row r="55" spans="1:16" ht="45.75" thickBot="1">
      <c r="A55" s="21"/>
      <c r="B55" s="13" t="s">
        <v>78</v>
      </c>
      <c r="C55" s="12" t="s">
        <v>69</v>
      </c>
      <c r="D55" s="12">
        <v>1.1</v>
      </c>
      <c r="E55" s="12">
        <v>2.06</v>
      </c>
      <c r="F55" s="12">
        <v>1.13</v>
      </c>
      <c r="G55" s="50"/>
      <c r="H55" s="13" t="s">
        <v>184</v>
      </c>
      <c r="I55" s="12">
        <v>18</v>
      </c>
      <c r="J55" s="12">
        <v>18</v>
      </c>
      <c r="K55" s="12">
        <v>6.9</v>
      </c>
      <c r="L55" s="50"/>
      <c r="M55" s="13" t="s">
        <v>322</v>
      </c>
      <c r="N55" s="26">
        <v>88</v>
      </c>
      <c r="O55" s="12">
        <v>87.2</v>
      </c>
      <c r="P55" s="11">
        <v>17.2</v>
      </c>
    </row>
    <row r="56" spans="1:16" ht="45.75" thickBot="1">
      <c r="A56" s="21"/>
      <c r="B56" s="13" t="s">
        <v>68</v>
      </c>
      <c r="C56" s="12">
        <v>86</v>
      </c>
      <c r="D56" s="12" t="s">
        <v>69</v>
      </c>
      <c r="E56" s="12">
        <v>1.65</v>
      </c>
      <c r="F56" s="12">
        <v>0.8</v>
      </c>
      <c r="G56" s="50"/>
      <c r="H56" s="13" t="s">
        <v>185</v>
      </c>
      <c r="I56" s="12">
        <v>25</v>
      </c>
      <c r="J56" s="12">
        <v>25</v>
      </c>
      <c r="K56" s="12">
        <v>9.2</v>
      </c>
      <c r="L56" s="50"/>
      <c r="M56" s="13" t="s">
        <v>323</v>
      </c>
      <c r="N56" s="26">
        <v>88</v>
      </c>
      <c r="O56" s="12">
        <v>80</v>
      </c>
      <c r="P56" s="11">
        <v>16.7</v>
      </c>
    </row>
    <row r="57" spans="1:16" ht="34.5" thickBot="1">
      <c r="A57" s="21"/>
      <c r="B57" s="13" t="s">
        <v>74</v>
      </c>
      <c r="C57" s="12">
        <v>86</v>
      </c>
      <c r="D57" s="12" t="s">
        <v>69</v>
      </c>
      <c r="E57" s="12">
        <v>0.5</v>
      </c>
      <c r="F57" s="12">
        <v>0.3</v>
      </c>
      <c r="G57" s="50"/>
      <c r="H57" s="13" t="s">
        <v>186</v>
      </c>
      <c r="I57" s="12">
        <v>19</v>
      </c>
      <c r="J57" s="12">
        <v>19</v>
      </c>
      <c r="K57" s="12">
        <v>6.9</v>
      </c>
      <c r="L57" s="50"/>
      <c r="M57" s="13" t="s">
        <v>187</v>
      </c>
      <c r="N57" s="26">
        <v>88</v>
      </c>
      <c r="O57" s="12">
        <v>21.6</v>
      </c>
      <c r="P57" s="11">
        <v>3.7</v>
      </c>
    </row>
    <row r="58" spans="1:16" ht="45.75" thickBot="1">
      <c r="A58" s="21"/>
      <c r="B58" s="13" t="s">
        <v>78</v>
      </c>
      <c r="C58" s="12" t="s">
        <v>69</v>
      </c>
      <c r="D58" s="12">
        <v>1.1</v>
      </c>
      <c r="E58" s="12">
        <v>2.2</v>
      </c>
      <c r="F58" s="12">
        <v>1.13</v>
      </c>
      <c r="G58" s="50"/>
      <c r="H58" s="13" t="s">
        <v>188</v>
      </c>
      <c r="I58" s="20">
        <v>20</v>
      </c>
      <c r="J58" s="20">
        <v>20</v>
      </c>
      <c r="K58" s="12">
        <v>9.2</v>
      </c>
      <c r="L58" s="50"/>
      <c r="M58" s="13" t="s">
        <v>324</v>
      </c>
      <c r="N58" s="26">
        <v>89</v>
      </c>
      <c r="O58" s="12">
        <v>60.8</v>
      </c>
      <c r="P58" s="11">
        <v>25.2</v>
      </c>
    </row>
    <row r="59" spans="1:16" ht="23.25" thickBot="1">
      <c r="A59" s="13" t="s">
        <v>189</v>
      </c>
      <c r="B59" s="13" t="s">
        <v>72</v>
      </c>
      <c r="C59" s="12">
        <v>35</v>
      </c>
      <c r="D59" s="12" t="s">
        <v>69</v>
      </c>
      <c r="E59" s="12">
        <v>0.56</v>
      </c>
      <c r="F59" s="12">
        <v>0.23</v>
      </c>
      <c r="G59" s="50"/>
      <c r="H59" s="13" t="s">
        <v>190</v>
      </c>
      <c r="I59" s="12">
        <v>26.8</v>
      </c>
      <c r="J59" s="12">
        <v>24</v>
      </c>
      <c r="K59" s="12">
        <v>9.2</v>
      </c>
      <c r="L59" s="50"/>
      <c r="M59" s="13" t="s">
        <v>191</v>
      </c>
      <c r="N59" s="26">
        <v>35</v>
      </c>
      <c r="O59" s="12">
        <v>13.4</v>
      </c>
      <c r="P59" s="11">
        <v>5.6</v>
      </c>
    </row>
    <row r="60" spans="1:16" ht="15.75" thickBot="1">
      <c r="A60" s="13" t="s">
        <v>192</v>
      </c>
      <c r="B60" s="13" t="s">
        <v>167</v>
      </c>
      <c r="C60" s="12">
        <v>86</v>
      </c>
      <c r="D60" s="12" t="s">
        <v>69</v>
      </c>
      <c r="E60" s="12">
        <v>1.38</v>
      </c>
      <c r="F60" s="12">
        <v>0.8</v>
      </c>
      <c r="G60" s="50"/>
      <c r="H60" s="13" t="s">
        <v>193</v>
      </c>
      <c r="I60" s="20">
        <v>20</v>
      </c>
      <c r="J60" s="20">
        <v>20</v>
      </c>
      <c r="K60" s="12">
        <v>11.5</v>
      </c>
      <c r="L60" s="50"/>
      <c r="M60" s="13" t="s">
        <v>194</v>
      </c>
      <c r="N60" s="26">
        <v>6.4</v>
      </c>
      <c r="O60" s="12">
        <v>15.8</v>
      </c>
      <c r="P60" s="11">
        <v>27.5</v>
      </c>
    </row>
    <row r="61" spans="1:16" ht="34.5" thickBot="1">
      <c r="A61" s="21"/>
      <c r="B61" s="13" t="s">
        <v>74</v>
      </c>
      <c r="C61" s="12">
        <v>86</v>
      </c>
      <c r="D61" s="12" t="s">
        <v>69</v>
      </c>
      <c r="E61" s="12">
        <v>0.9</v>
      </c>
      <c r="F61" s="12">
        <v>0.2</v>
      </c>
      <c r="G61" s="50"/>
      <c r="H61" s="13" t="s">
        <v>195</v>
      </c>
      <c r="I61" s="12">
        <v>50</v>
      </c>
      <c r="J61" s="12">
        <v>50</v>
      </c>
      <c r="K61" s="12">
        <v>13.7</v>
      </c>
      <c r="L61" s="50"/>
      <c r="M61" s="13" t="s">
        <v>196</v>
      </c>
      <c r="N61" s="26">
        <v>6</v>
      </c>
      <c r="O61" s="12">
        <v>21.6</v>
      </c>
      <c r="P61" s="11">
        <v>15.3</v>
      </c>
    </row>
    <row r="62" spans="1:16" ht="34.5" thickBot="1">
      <c r="A62" s="21"/>
      <c r="B62" s="13" t="s">
        <v>78</v>
      </c>
      <c r="C62" s="12" t="s">
        <v>69</v>
      </c>
      <c r="D62" s="12">
        <v>1</v>
      </c>
      <c r="E62" s="12">
        <v>2.28</v>
      </c>
      <c r="F62" s="12">
        <v>1</v>
      </c>
      <c r="G62" s="50"/>
      <c r="H62" s="13" t="s">
        <v>197</v>
      </c>
      <c r="I62" s="12">
        <v>50</v>
      </c>
      <c r="J62" s="12">
        <v>50</v>
      </c>
      <c r="K62" s="12">
        <v>13.7</v>
      </c>
      <c r="L62" s="50"/>
      <c r="M62" s="13" t="s">
        <v>198</v>
      </c>
      <c r="N62" s="26">
        <v>90</v>
      </c>
      <c r="O62" s="12">
        <v>13.3</v>
      </c>
      <c r="P62" s="11">
        <v>2.3</v>
      </c>
    </row>
    <row r="63" spans="1:16" ht="34.5" thickBot="1">
      <c r="A63" s="21"/>
      <c r="B63" s="13" t="s">
        <v>122</v>
      </c>
      <c r="C63" s="12">
        <v>86</v>
      </c>
      <c r="D63" s="12" t="s">
        <v>69</v>
      </c>
      <c r="E63" s="12">
        <v>1.51</v>
      </c>
      <c r="F63" s="12">
        <v>0.8</v>
      </c>
      <c r="G63" s="50"/>
      <c r="H63" s="13" t="s">
        <v>199</v>
      </c>
      <c r="I63" s="12">
        <v>50</v>
      </c>
      <c r="J63" s="12">
        <v>50</v>
      </c>
      <c r="K63" s="12">
        <v>13.7</v>
      </c>
      <c r="L63" s="50"/>
      <c r="M63" s="13" t="s">
        <v>200</v>
      </c>
      <c r="N63" s="26">
        <v>13.5</v>
      </c>
      <c r="O63" s="12">
        <v>41.6</v>
      </c>
      <c r="P63" s="11">
        <v>16.7</v>
      </c>
    </row>
    <row r="64" spans="1:16" ht="15.75" thickBot="1">
      <c r="A64" s="21"/>
      <c r="B64" s="13" t="s">
        <v>74</v>
      </c>
      <c r="C64" s="12">
        <v>86</v>
      </c>
      <c r="D64" s="12" t="s">
        <v>69</v>
      </c>
      <c r="E64" s="12">
        <v>0.9</v>
      </c>
      <c r="F64" s="12">
        <v>0.2</v>
      </c>
      <c r="G64" s="50"/>
      <c r="H64" s="13" t="s">
        <v>201</v>
      </c>
      <c r="I64" s="12">
        <v>23.8</v>
      </c>
      <c r="J64" s="12">
        <v>23</v>
      </c>
      <c r="K64" s="12">
        <v>16</v>
      </c>
      <c r="L64" s="50"/>
      <c r="M64" s="13" t="s">
        <v>202</v>
      </c>
      <c r="N64" s="26">
        <v>87.5</v>
      </c>
      <c r="O64" s="12">
        <v>28.2</v>
      </c>
      <c r="P64" s="11">
        <v>24.1</v>
      </c>
    </row>
    <row r="65" spans="1:16" ht="15.75" thickBot="1">
      <c r="A65" s="21"/>
      <c r="B65" s="13" t="s">
        <v>78</v>
      </c>
      <c r="C65" s="12" t="s">
        <v>69</v>
      </c>
      <c r="D65" s="12">
        <v>1</v>
      </c>
      <c r="E65" s="12">
        <v>2.41</v>
      </c>
      <c r="F65" s="12">
        <v>1</v>
      </c>
      <c r="G65" s="50"/>
      <c r="H65" s="13" t="s">
        <v>203</v>
      </c>
      <c r="I65" s="12">
        <v>27</v>
      </c>
      <c r="J65" s="12">
        <v>27</v>
      </c>
      <c r="K65" s="12">
        <v>12.6</v>
      </c>
      <c r="L65" s="50"/>
      <c r="M65" s="13" t="s">
        <v>204</v>
      </c>
      <c r="N65" s="26">
        <v>88</v>
      </c>
      <c r="O65" s="12">
        <v>25.6</v>
      </c>
      <c r="P65" s="11">
        <v>29.8</v>
      </c>
    </row>
    <row r="66" spans="1:16" ht="23.25" thickBot="1">
      <c r="A66" s="30" t="s">
        <v>205</v>
      </c>
      <c r="B66" s="31"/>
      <c r="C66" s="31"/>
      <c r="D66" s="31"/>
      <c r="E66" s="31"/>
      <c r="F66" s="31"/>
      <c r="G66" s="50"/>
      <c r="H66" s="13" t="s">
        <v>206</v>
      </c>
      <c r="I66" s="12">
        <v>26.7</v>
      </c>
      <c r="J66" s="12">
        <v>25</v>
      </c>
      <c r="K66" s="12">
        <v>14.9</v>
      </c>
      <c r="L66" s="50"/>
      <c r="M66" s="13" t="s">
        <v>207</v>
      </c>
      <c r="N66" s="26">
        <v>87</v>
      </c>
      <c r="O66" s="12">
        <v>30.4</v>
      </c>
      <c r="P66" s="11">
        <v>16</v>
      </c>
    </row>
    <row r="67" spans="1:16" ht="23.25" thickBot="1">
      <c r="A67" s="13" t="s">
        <v>208</v>
      </c>
      <c r="B67" s="13" t="s">
        <v>209</v>
      </c>
      <c r="C67" s="12">
        <v>86</v>
      </c>
      <c r="D67" s="12" t="s">
        <v>69</v>
      </c>
      <c r="E67" s="12">
        <v>4.1</v>
      </c>
      <c r="F67" s="12">
        <v>1.2</v>
      </c>
      <c r="G67" s="50"/>
      <c r="H67" s="13" t="s">
        <v>210</v>
      </c>
      <c r="I67" s="12">
        <v>25</v>
      </c>
      <c r="J67" s="12">
        <v>25</v>
      </c>
      <c r="K67" s="12">
        <v>11.5</v>
      </c>
      <c r="L67" s="50"/>
      <c r="M67" s="23" t="s">
        <v>325</v>
      </c>
      <c r="N67" s="28">
        <v>78</v>
      </c>
      <c r="O67" s="24">
        <v>21.6</v>
      </c>
      <c r="P67" s="25">
        <v>1.1</v>
      </c>
    </row>
    <row r="68" spans="1:12" ht="23.25" thickBot="1">
      <c r="A68" s="21"/>
      <c r="B68" s="13" t="s">
        <v>74</v>
      </c>
      <c r="C68" s="12">
        <v>86</v>
      </c>
      <c r="D68" s="12" t="s">
        <v>69</v>
      </c>
      <c r="E68" s="12">
        <v>1.5</v>
      </c>
      <c r="F68" s="12">
        <v>0.3</v>
      </c>
      <c r="G68" s="50"/>
      <c r="H68" s="13" t="s">
        <v>211</v>
      </c>
      <c r="I68" s="12" t="s">
        <v>69</v>
      </c>
      <c r="J68" s="12">
        <v>26</v>
      </c>
      <c r="K68" s="20">
        <v>8.2</v>
      </c>
      <c r="L68" s="51"/>
    </row>
    <row r="69" spans="1:12" ht="23.25" thickBot="1">
      <c r="A69" s="21"/>
      <c r="B69" s="13" t="s">
        <v>78</v>
      </c>
      <c r="C69" s="12" t="s">
        <v>69</v>
      </c>
      <c r="D69" s="12">
        <v>1</v>
      </c>
      <c r="E69" s="12">
        <v>5.6</v>
      </c>
      <c r="F69" s="12">
        <v>1.5</v>
      </c>
      <c r="G69" s="50"/>
      <c r="H69" s="13" t="s">
        <v>212</v>
      </c>
      <c r="I69" s="12">
        <v>45</v>
      </c>
      <c r="J69" s="12">
        <v>45</v>
      </c>
      <c r="K69" s="12">
        <v>11.5</v>
      </c>
      <c r="L69" s="51"/>
    </row>
    <row r="70" spans="1:12" ht="23.25" thickBot="1">
      <c r="A70" s="13" t="s">
        <v>213</v>
      </c>
      <c r="B70" s="13" t="s">
        <v>214</v>
      </c>
      <c r="C70" s="12">
        <v>86</v>
      </c>
      <c r="D70" s="12" t="s">
        <v>69</v>
      </c>
      <c r="E70" s="12">
        <v>3.6</v>
      </c>
      <c r="F70" s="12">
        <v>1.1</v>
      </c>
      <c r="G70" s="50"/>
      <c r="H70" s="13" t="s">
        <v>215</v>
      </c>
      <c r="I70" s="12">
        <v>40</v>
      </c>
      <c r="J70" s="12">
        <v>40</v>
      </c>
      <c r="K70" s="12">
        <v>11.5</v>
      </c>
      <c r="L70" s="51"/>
    </row>
    <row r="71" spans="1:12" ht="23.25" thickBot="1">
      <c r="A71" s="21"/>
      <c r="B71" s="13" t="s">
        <v>74</v>
      </c>
      <c r="C71" s="12">
        <v>86</v>
      </c>
      <c r="D71" s="12" t="s">
        <v>69</v>
      </c>
      <c r="E71" s="12">
        <v>1.5</v>
      </c>
      <c r="F71" s="12">
        <v>0.3</v>
      </c>
      <c r="G71" s="50"/>
      <c r="H71" s="13" t="s">
        <v>216</v>
      </c>
      <c r="I71" s="12">
        <v>36</v>
      </c>
      <c r="J71" s="12">
        <v>36</v>
      </c>
      <c r="K71" s="12">
        <v>11.5</v>
      </c>
      <c r="L71" s="51"/>
    </row>
    <row r="72" spans="1:12" ht="23.25" thickBot="1">
      <c r="A72" s="21"/>
      <c r="B72" s="13" t="s">
        <v>78</v>
      </c>
      <c r="C72" s="12" t="s">
        <v>69</v>
      </c>
      <c r="D72" s="12">
        <v>1</v>
      </c>
      <c r="E72" s="12">
        <v>5.1</v>
      </c>
      <c r="F72" s="12">
        <v>1.4</v>
      </c>
      <c r="G72" s="50"/>
      <c r="H72" s="13" t="s">
        <v>217</v>
      </c>
      <c r="I72" s="12">
        <v>29.5</v>
      </c>
      <c r="J72" s="12">
        <v>25</v>
      </c>
      <c r="K72" s="12">
        <v>9.2</v>
      </c>
      <c r="L72" s="51"/>
    </row>
    <row r="73" spans="1:12" ht="34.5" thickBot="1">
      <c r="A73" s="13" t="s">
        <v>218</v>
      </c>
      <c r="B73" s="13" t="s">
        <v>219</v>
      </c>
      <c r="C73" s="12">
        <v>86</v>
      </c>
      <c r="D73" s="12" t="s">
        <v>69</v>
      </c>
      <c r="E73" s="12">
        <v>4.48</v>
      </c>
      <c r="F73" s="12">
        <v>1.02</v>
      </c>
      <c r="G73" s="50"/>
      <c r="H73" s="13" t="s">
        <v>321</v>
      </c>
      <c r="I73" s="12">
        <v>32.5</v>
      </c>
      <c r="J73" s="12">
        <v>45</v>
      </c>
      <c r="K73" s="12">
        <v>24.1</v>
      </c>
      <c r="L73" s="51"/>
    </row>
    <row r="74" spans="1:12" ht="23.25" thickBot="1">
      <c r="A74" s="21"/>
      <c r="B74" s="13" t="s">
        <v>74</v>
      </c>
      <c r="C74" s="12">
        <v>86</v>
      </c>
      <c r="D74" s="12" t="s">
        <v>69</v>
      </c>
      <c r="E74" s="12">
        <v>1.5</v>
      </c>
      <c r="F74" s="12">
        <v>0.3</v>
      </c>
      <c r="G74" s="50"/>
      <c r="H74" s="13" t="s">
        <v>220</v>
      </c>
      <c r="I74" s="12">
        <v>24.2</v>
      </c>
      <c r="J74" s="20">
        <v>20</v>
      </c>
      <c r="K74" s="12">
        <v>7.3</v>
      </c>
      <c r="L74" s="51"/>
    </row>
    <row r="75" spans="1:12" ht="23.25" thickBot="1">
      <c r="A75" s="21"/>
      <c r="B75" s="13" t="s">
        <v>78</v>
      </c>
      <c r="C75" s="12" t="s">
        <v>69</v>
      </c>
      <c r="D75" s="12">
        <v>1</v>
      </c>
      <c r="E75" s="12">
        <v>5.98</v>
      </c>
      <c r="F75" s="12">
        <v>1.32</v>
      </c>
      <c r="G75" s="50"/>
      <c r="H75" s="13" t="s">
        <v>221</v>
      </c>
      <c r="I75" s="12">
        <v>23.3</v>
      </c>
      <c r="J75" s="20">
        <v>20</v>
      </c>
      <c r="K75" s="12">
        <v>7.3</v>
      </c>
      <c r="L75" s="51"/>
    </row>
    <row r="76" spans="1:12" ht="15.75" thickBot="1">
      <c r="A76" s="13" t="s">
        <v>222</v>
      </c>
      <c r="B76" s="13" t="s">
        <v>223</v>
      </c>
      <c r="C76" s="12">
        <v>86</v>
      </c>
      <c r="D76" s="12" t="s">
        <v>69</v>
      </c>
      <c r="E76" s="12">
        <v>4.4</v>
      </c>
      <c r="F76" s="12">
        <v>1.5</v>
      </c>
      <c r="G76" s="50"/>
      <c r="H76" s="13" t="s">
        <v>224</v>
      </c>
      <c r="I76" s="12">
        <v>37.5</v>
      </c>
      <c r="J76" s="12">
        <v>35</v>
      </c>
      <c r="K76" s="12">
        <v>11.5</v>
      </c>
      <c r="L76" s="51"/>
    </row>
    <row r="77" spans="1:12" ht="15.75" thickBot="1">
      <c r="A77" s="21"/>
      <c r="B77" s="13" t="s">
        <v>74</v>
      </c>
      <c r="C77" s="12">
        <v>86</v>
      </c>
      <c r="D77" s="12" t="s">
        <v>69</v>
      </c>
      <c r="E77" s="12">
        <v>1.5</v>
      </c>
      <c r="F77" s="12">
        <v>0.3</v>
      </c>
      <c r="G77" s="50"/>
      <c r="H77" s="23" t="s">
        <v>225</v>
      </c>
      <c r="I77" s="24">
        <v>23</v>
      </c>
      <c r="J77" s="24">
        <v>16</v>
      </c>
      <c r="K77" s="29">
        <v>6</v>
      </c>
      <c r="L77" s="51"/>
    </row>
    <row r="78" spans="1:12" ht="15.75" thickBot="1">
      <c r="A78" s="21"/>
      <c r="B78" s="13" t="s">
        <v>78</v>
      </c>
      <c r="C78" s="12" t="s">
        <v>69</v>
      </c>
      <c r="D78" s="12">
        <v>1</v>
      </c>
      <c r="E78" s="12">
        <v>5.9</v>
      </c>
      <c r="F78" s="12">
        <v>1.8</v>
      </c>
      <c r="G78" s="50"/>
      <c r="H78" s="13" t="s">
        <v>226</v>
      </c>
      <c r="I78" s="12">
        <v>31.7</v>
      </c>
      <c r="J78" s="12">
        <v>35</v>
      </c>
      <c r="K78" s="12">
        <v>16</v>
      </c>
      <c r="L78" s="51"/>
    </row>
    <row r="79" spans="1:12" ht="15.75" thickBot="1">
      <c r="A79" s="30" t="s">
        <v>227</v>
      </c>
      <c r="B79" s="31"/>
      <c r="C79" s="31"/>
      <c r="D79" s="31"/>
      <c r="E79" s="31"/>
      <c r="F79" s="31"/>
      <c r="G79" s="50"/>
      <c r="H79" s="13" t="s">
        <v>228</v>
      </c>
      <c r="I79" s="12">
        <v>20</v>
      </c>
      <c r="J79" s="12">
        <v>20</v>
      </c>
      <c r="K79" s="12">
        <v>6</v>
      </c>
      <c r="L79" s="51"/>
    </row>
    <row r="80" spans="1:12" ht="15.75" thickBot="1">
      <c r="A80" s="13" t="s">
        <v>229</v>
      </c>
      <c r="B80" s="13" t="s">
        <v>230</v>
      </c>
      <c r="C80" s="12">
        <v>91</v>
      </c>
      <c r="D80" s="12" t="s">
        <v>69</v>
      </c>
      <c r="E80" s="12">
        <v>3.35</v>
      </c>
      <c r="F80" s="12">
        <v>1.8</v>
      </c>
      <c r="G80" s="50"/>
      <c r="H80" s="23" t="s">
        <v>231</v>
      </c>
      <c r="I80" s="24">
        <v>22.4</v>
      </c>
      <c r="J80" s="24">
        <v>18</v>
      </c>
      <c r="K80" s="24">
        <v>8</v>
      </c>
      <c r="L80" s="51"/>
    </row>
    <row r="81" spans="1:7" ht="15.75" thickBot="1">
      <c r="A81" s="21"/>
      <c r="B81" s="13" t="s">
        <v>74</v>
      </c>
      <c r="C81" s="12">
        <v>86</v>
      </c>
      <c r="D81" s="12" t="s">
        <v>69</v>
      </c>
      <c r="E81" s="12">
        <v>0.7</v>
      </c>
      <c r="F81" s="12">
        <v>0.4</v>
      </c>
      <c r="G81" s="51"/>
    </row>
    <row r="82" spans="1:7" ht="15.75" thickBot="1">
      <c r="A82" s="27"/>
      <c r="B82" s="23" t="s">
        <v>78</v>
      </c>
      <c r="C82" s="24" t="s">
        <v>69</v>
      </c>
      <c r="D82" s="24">
        <v>1.7</v>
      </c>
      <c r="E82" s="24">
        <v>4.54</v>
      </c>
      <c r="F82" s="24">
        <v>2.48</v>
      </c>
      <c r="G82" s="51"/>
    </row>
    <row r="83" spans="1:7" ht="15.75" thickBot="1">
      <c r="A83" s="142" t="s">
        <v>232</v>
      </c>
      <c r="B83" s="13" t="s">
        <v>233</v>
      </c>
      <c r="C83" s="12">
        <v>91</v>
      </c>
      <c r="D83" s="12" t="s">
        <v>69</v>
      </c>
      <c r="E83" s="12">
        <v>2.91</v>
      </c>
      <c r="F83" s="12">
        <v>1.6</v>
      </c>
      <c r="G83" s="51"/>
    </row>
    <row r="84" spans="1:7" ht="15.75" thickBot="1">
      <c r="A84" s="143"/>
      <c r="B84" s="13" t="s">
        <v>74</v>
      </c>
      <c r="C84" s="12">
        <v>86</v>
      </c>
      <c r="D84" s="12" t="s">
        <v>69</v>
      </c>
      <c r="E84" s="12">
        <v>1</v>
      </c>
      <c r="F84" s="12">
        <v>0.9</v>
      </c>
      <c r="G84" s="51"/>
    </row>
    <row r="85" spans="1:7" ht="15.75" thickBot="1">
      <c r="A85" s="144"/>
      <c r="B85" s="13" t="s">
        <v>78</v>
      </c>
      <c r="C85" s="12" t="s">
        <v>69</v>
      </c>
      <c r="D85" s="12">
        <v>2</v>
      </c>
      <c r="E85" s="12">
        <v>4.91</v>
      </c>
      <c r="F85" s="12">
        <v>3.4</v>
      </c>
      <c r="G85" s="51"/>
    </row>
    <row r="86" spans="1:7" ht="15.75" thickBot="1">
      <c r="A86" s="142" t="s">
        <v>234</v>
      </c>
      <c r="B86" s="13" t="s">
        <v>235</v>
      </c>
      <c r="C86" s="12">
        <v>91</v>
      </c>
      <c r="D86" s="12" t="s">
        <v>69</v>
      </c>
      <c r="E86" s="12" t="s">
        <v>236</v>
      </c>
      <c r="F86" s="12">
        <v>1.77</v>
      </c>
      <c r="G86" s="51"/>
    </row>
    <row r="87" spans="1:7" ht="15.75" thickBot="1">
      <c r="A87" s="143"/>
      <c r="B87" s="13" t="s">
        <v>74</v>
      </c>
      <c r="C87" s="12">
        <v>86</v>
      </c>
      <c r="D87" s="12" t="s">
        <v>69</v>
      </c>
      <c r="E87" s="12">
        <v>0.7</v>
      </c>
      <c r="F87" s="12">
        <v>0.4</v>
      </c>
      <c r="G87" s="51"/>
    </row>
    <row r="88" spans="1:7" ht="15.75" thickBot="1">
      <c r="A88" s="144"/>
      <c r="B88" s="13" t="s">
        <v>78</v>
      </c>
      <c r="C88" s="12" t="s">
        <v>69</v>
      </c>
      <c r="D88" s="12">
        <v>1.5</v>
      </c>
      <c r="E88" s="12">
        <v>6.13</v>
      </c>
      <c r="F88" s="12">
        <v>2.37</v>
      </c>
      <c r="G88" s="51"/>
    </row>
    <row r="89" spans="1:7" ht="15.75" thickBot="1">
      <c r="A89" s="142" t="s">
        <v>237</v>
      </c>
      <c r="B89" s="13" t="s">
        <v>235</v>
      </c>
      <c r="C89" s="12">
        <v>91</v>
      </c>
      <c r="D89" s="12" t="s">
        <v>69</v>
      </c>
      <c r="E89" s="12">
        <v>3.5</v>
      </c>
      <c r="F89" s="12">
        <v>1.2</v>
      </c>
      <c r="G89" s="51"/>
    </row>
    <row r="90" spans="1:7" ht="15.75" thickBot="1">
      <c r="A90" s="143"/>
      <c r="B90" s="13" t="s">
        <v>74</v>
      </c>
      <c r="C90" s="12">
        <v>86</v>
      </c>
      <c r="D90" s="12" t="s">
        <v>69</v>
      </c>
      <c r="E90" s="12">
        <v>0.53</v>
      </c>
      <c r="F90" s="12">
        <v>0.2</v>
      </c>
      <c r="G90" s="51"/>
    </row>
    <row r="91" spans="1:7" ht="15.75" thickBot="1">
      <c r="A91" s="144"/>
      <c r="B91" s="13" t="s">
        <v>78</v>
      </c>
      <c r="C91" s="12" t="s">
        <v>69</v>
      </c>
      <c r="D91" s="12">
        <v>1.5</v>
      </c>
      <c r="E91" s="12">
        <v>4.3</v>
      </c>
      <c r="F91" s="12">
        <v>1.5</v>
      </c>
      <c r="G91" s="51"/>
    </row>
    <row r="92" spans="1:7" ht="15.75" thickBot="1">
      <c r="A92" s="30" t="s">
        <v>238</v>
      </c>
      <c r="B92" s="31"/>
      <c r="C92" s="31"/>
      <c r="D92" s="31"/>
      <c r="E92" s="31"/>
      <c r="F92" s="31"/>
      <c r="G92" s="51"/>
    </row>
    <row r="93" spans="1:7" ht="15.75" thickBot="1">
      <c r="A93" s="13" t="s">
        <v>239</v>
      </c>
      <c r="B93" s="13" t="s">
        <v>72</v>
      </c>
      <c r="C93" s="12">
        <v>86</v>
      </c>
      <c r="D93" s="12" t="s">
        <v>69</v>
      </c>
      <c r="E93" s="12">
        <v>1</v>
      </c>
      <c r="F93" s="12">
        <v>0.64</v>
      </c>
      <c r="G93" s="51"/>
    </row>
    <row r="94" spans="1:7" ht="15.75" thickBot="1">
      <c r="A94" s="13" t="s">
        <v>240</v>
      </c>
      <c r="B94" s="13" t="s">
        <v>72</v>
      </c>
      <c r="C94" s="12">
        <v>40</v>
      </c>
      <c r="D94" s="12" t="s">
        <v>69</v>
      </c>
      <c r="E94" s="12">
        <v>0.4</v>
      </c>
      <c r="F94" s="12">
        <v>0.3</v>
      </c>
      <c r="G94" s="51"/>
    </row>
    <row r="95" spans="1:7" ht="23.25" thickBot="1">
      <c r="A95" s="13" t="s">
        <v>241</v>
      </c>
      <c r="B95" s="13" t="s">
        <v>72</v>
      </c>
      <c r="C95" s="12" t="s">
        <v>242</v>
      </c>
      <c r="D95" s="12" t="s">
        <v>69</v>
      </c>
      <c r="E95" s="12">
        <v>0.15</v>
      </c>
      <c r="F95" s="12">
        <v>0.12</v>
      </c>
      <c r="G95" s="51"/>
    </row>
    <row r="96" spans="1:7" ht="15.75" thickBot="1">
      <c r="A96" s="30" t="s">
        <v>243</v>
      </c>
      <c r="B96" s="31"/>
      <c r="C96" s="31"/>
      <c r="D96" s="31"/>
      <c r="E96" s="31"/>
      <c r="F96" s="31"/>
      <c r="G96" s="51"/>
    </row>
    <row r="97" spans="1:7" ht="15.75" thickBot="1">
      <c r="A97" s="142" t="s">
        <v>244</v>
      </c>
      <c r="B97" s="13" t="s">
        <v>245</v>
      </c>
      <c r="C97" s="12">
        <v>22</v>
      </c>
      <c r="D97" s="12" t="s">
        <v>69</v>
      </c>
      <c r="E97" s="12">
        <v>0.35</v>
      </c>
      <c r="F97" s="12">
        <v>0.14</v>
      </c>
      <c r="G97" s="51"/>
    </row>
    <row r="98" spans="1:7" ht="15.75" thickBot="1">
      <c r="A98" s="143"/>
      <c r="B98" s="13" t="s">
        <v>246</v>
      </c>
      <c r="C98" s="12">
        <v>15</v>
      </c>
      <c r="D98" s="12" t="s">
        <v>69</v>
      </c>
      <c r="E98" s="12">
        <v>0.2</v>
      </c>
      <c r="F98" s="12">
        <v>0.04</v>
      </c>
      <c r="G98" s="51"/>
    </row>
    <row r="99" spans="1:7" ht="15.75" thickBot="1">
      <c r="A99" s="144"/>
      <c r="B99" s="13" t="s">
        <v>247</v>
      </c>
      <c r="C99" s="12" t="s">
        <v>69</v>
      </c>
      <c r="D99" s="12">
        <v>0.2</v>
      </c>
      <c r="E99" s="12">
        <v>0.39</v>
      </c>
      <c r="F99" s="12">
        <v>0.15</v>
      </c>
      <c r="G99" s="51"/>
    </row>
    <row r="100" spans="1:7" ht="15.75" thickBot="1">
      <c r="A100" s="142" t="s">
        <v>248</v>
      </c>
      <c r="B100" s="13" t="s">
        <v>249</v>
      </c>
      <c r="C100" s="12">
        <v>23</v>
      </c>
      <c r="D100" s="12" t="s">
        <v>69</v>
      </c>
      <c r="E100" s="20">
        <v>0.18</v>
      </c>
      <c r="F100" s="12">
        <v>0.1</v>
      </c>
      <c r="G100" s="51"/>
    </row>
    <row r="101" spans="1:7" ht="15.75" thickBot="1">
      <c r="A101" s="143"/>
      <c r="B101" s="13" t="s">
        <v>250</v>
      </c>
      <c r="C101" s="12" t="s">
        <v>251</v>
      </c>
      <c r="D101" s="12" t="s">
        <v>69</v>
      </c>
      <c r="E101" s="12">
        <v>0.4</v>
      </c>
      <c r="F101" s="12">
        <v>0.11</v>
      </c>
      <c r="G101" s="51"/>
    </row>
    <row r="102" spans="1:7" ht="15.75" thickBot="1">
      <c r="A102" s="144"/>
      <c r="B102" s="13" t="s">
        <v>252</v>
      </c>
      <c r="C102" s="12" t="s">
        <v>69</v>
      </c>
      <c r="D102" s="12">
        <v>0.7</v>
      </c>
      <c r="E102" s="12">
        <v>0.46</v>
      </c>
      <c r="F102" s="20">
        <v>0.18</v>
      </c>
      <c r="G102" s="51"/>
    </row>
    <row r="103" spans="1:7" ht="15.75" thickBot="1">
      <c r="A103" s="142" t="s">
        <v>253</v>
      </c>
      <c r="B103" s="13" t="s">
        <v>249</v>
      </c>
      <c r="C103" s="12">
        <v>15</v>
      </c>
      <c r="D103" s="12" t="s">
        <v>69</v>
      </c>
      <c r="E103" s="20">
        <v>0.18</v>
      </c>
      <c r="F103" s="12">
        <v>0.09</v>
      </c>
      <c r="G103" s="51"/>
    </row>
    <row r="104" spans="1:7" ht="15.75" thickBot="1">
      <c r="A104" s="143"/>
      <c r="B104" s="13" t="s">
        <v>250</v>
      </c>
      <c r="C104" s="12">
        <v>16</v>
      </c>
      <c r="D104" s="12" t="s">
        <v>69</v>
      </c>
      <c r="E104" s="12">
        <v>0.3</v>
      </c>
      <c r="F104" s="12">
        <v>0.08</v>
      </c>
      <c r="G104" s="51"/>
    </row>
    <row r="105" spans="1:7" ht="15.75" thickBot="1">
      <c r="A105" s="144"/>
      <c r="B105" s="13" t="s">
        <v>252</v>
      </c>
      <c r="C105" s="12" t="s">
        <v>69</v>
      </c>
      <c r="D105" s="12">
        <v>0.4</v>
      </c>
      <c r="E105" s="12">
        <v>0.3</v>
      </c>
      <c r="F105" s="12">
        <v>0.12</v>
      </c>
      <c r="G105" s="51"/>
    </row>
    <row r="106" spans="1:7" ht="15.75" thickBot="1">
      <c r="A106" s="142" t="s">
        <v>254</v>
      </c>
      <c r="B106" s="13" t="s">
        <v>249</v>
      </c>
      <c r="C106" s="12">
        <v>12</v>
      </c>
      <c r="D106" s="12" t="s">
        <v>69</v>
      </c>
      <c r="E106" s="12">
        <v>0.14</v>
      </c>
      <c r="F106" s="12">
        <v>0.07</v>
      </c>
      <c r="G106" s="51"/>
    </row>
    <row r="107" spans="1:7" ht="15.75" thickBot="1">
      <c r="A107" s="143"/>
      <c r="B107" s="13" t="s">
        <v>250</v>
      </c>
      <c r="C107" s="12">
        <v>16</v>
      </c>
      <c r="D107" s="12" t="s">
        <v>69</v>
      </c>
      <c r="E107" s="12">
        <v>0.25</v>
      </c>
      <c r="F107" s="12">
        <v>0.06</v>
      </c>
      <c r="G107" s="51"/>
    </row>
    <row r="108" spans="1:7" ht="15.75" thickBot="1">
      <c r="A108" s="144"/>
      <c r="B108" s="13" t="s">
        <v>252</v>
      </c>
      <c r="C108" s="12" t="s">
        <v>69</v>
      </c>
      <c r="D108" s="12">
        <v>0.4</v>
      </c>
      <c r="E108" s="12">
        <v>0.24</v>
      </c>
      <c r="F108" s="12">
        <v>0.09</v>
      </c>
      <c r="G108" s="51"/>
    </row>
    <row r="109" spans="1:7" ht="15.75" thickBot="1">
      <c r="A109" s="30" t="s">
        <v>255</v>
      </c>
      <c r="B109" s="31"/>
      <c r="C109" s="31"/>
      <c r="D109" s="31"/>
      <c r="E109" s="31"/>
      <c r="F109" s="31"/>
      <c r="G109" s="51"/>
    </row>
    <row r="110" spans="1:7" ht="15.75" thickBot="1">
      <c r="A110" s="13" t="s">
        <v>256</v>
      </c>
      <c r="B110" s="13" t="s">
        <v>72</v>
      </c>
      <c r="C110" s="12">
        <v>28</v>
      </c>
      <c r="D110" s="12" t="s">
        <v>69</v>
      </c>
      <c r="E110" s="12">
        <v>0.38</v>
      </c>
      <c r="F110" s="12">
        <v>0.16</v>
      </c>
      <c r="G110" s="51"/>
    </row>
    <row r="111" spans="1:7" ht="15.75" thickBot="1">
      <c r="A111" s="13" t="s">
        <v>256</v>
      </c>
      <c r="B111" s="13" t="s">
        <v>72</v>
      </c>
      <c r="C111" s="12">
        <v>35</v>
      </c>
      <c r="D111" s="12" t="s">
        <v>69</v>
      </c>
      <c r="E111" s="12">
        <v>0.47</v>
      </c>
      <c r="F111" s="20">
        <v>0.18</v>
      </c>
      <c r="G111" s="51"/>
    </row>
    <row r="112" spans="1:7" ht="15.75" thickBot="1">
      <c r="A112" s="13" t="s">
        <v>257</v>
      </c>
      <c r="B112" s="13" t="s">
        <v>72</v>
      </c>
      <c r="C112" s="12">
        <v>20</v>
      </c>
      <c r="D112" s="12" t="s">
        <v>69</v>
      </c>
      <c r="E112" s="12">
        <v>0.65</v>
      </c>
      <c r="F112" s="12">
        <v>0.13</v>
      </c>
      <c r="G112" s="51"/>
    </row>
    <row r="113" spans="1:7" ht="15.75" thickBot="1">
      <c r="A113" s="13" t="s">
        <v>258</v>
      </c>
      <c r="B113" s="13" t="s">
        <v>72</v>
      </c>
      <c r="C113" s="12">
        <v>20</v>
      </c>
      <c r="D113" s="12" t="s">
        <v>69</v>
      </c>
      <c r="E113" s="12">
        <v>0.65</v>
      </c>
      <c r="F113" s="12">
        <v>0.14</v>
      </c>
      <c r="G113" s="51"/>
    </row>
    <row r="114" spans="1:7" ht="15.75" thickBot="1">
      <c r="A114" s="13" t="s">
        <v>259</v>
      </c>
      <c r="B114" s="13" t="s">
        <v>72</v>
      </c>
      <c r="C114" s="12">
        <v>20</v>
      </c>
      <c r="D114" s="12" t="s">
        <v>69</v>
      </c>
      <c r="E114" s="12">
        <v>0.58</v>
      </c>
      <c r="F114" s="12">
        <v>0.14</v>
      </c>
      <c r="G114" s="51"/>
    </row>
    <row r="115" spans="1:7" ht="15.75" thickBot="1">
      <c r="A115" s="13" t="s">
        <v>260</v>
      </c>
      <c r="B115" s="13" t="s">
        <v>72</v>
      </c>
      <c r="C115" s="12">
        <v>20</v>
      </c>
      <c r="D115" s="12" t="s">
        <v>69</v>
      </c>
      <c r="E115" s="12">
        <v>0.58</v>
      </c>
      <c r="F115" s="12">
        <v>0.15</v>
      </c>
      <c r="G115" s="51"/>
    </row>
    <row r="116" spans="1:7" ht="15.75" thickBot="1">
      <c r="A116" s="13" t="s">
        <v>261</v>
      </c>
      <c r="B116" s="13" t="s">
        <v>72</v>
      </c>
      <c r="C116" s="12">
        <v>20</v>
      </c>
      <c r="D116" s="12" t="s">
        <v>69</v>
      </c>
      <c r="E116" s="12">
        <v>0.53</v>
      </c>
      <c r="F116" s="12">
        <v>0.16</v>
      </c>
      <c r="G116" s="51"/>
    </row>
    <row r="117" spans="1:7" ht="15.75" thickBot="1">
      <c r="A117" s="13" t="s">
        <v>262</v>
      </c>
      <c r="B117" s="13" t="s">
        <v>72</v>
      </c>
      <c r="C117" s="12">
        <v>15</v>
      </c>
      <c r="D117" s="12" t="s">
        <v>69</v>
      </c>
      <c r="E117" s="12">
        <v>0.43</v>
      </c>
      <c r="F117" s="12">
        <v>0.13</v>
      </c>
      <c r="G117" s="51"/>
    </row>
    <row r="118" spans="1:7" ht="15.75" thickBot="1">
      <c r="A118" s="30" t="s">
        <v>263</v>
      </c>
      <c r="B118" s="31"/>
      <c r="C118" s="31"/>
      <c r="D118" s="31"/>
      <c r="E118" s="31"/>
      <c r="F118" s="31"/>
      <c r="G118" s="51"/>
    </row>
    <row r="119" spans="1:7" ht="15.75" thickBot="1">
      <c r="A119" s="142" t="s">
        <v>264</v>
      </c>
      <c r="B119" s="13" t="s">
        <v>265</v>
      </c>
      <c r="C119" s="12">
        <v>86</v>
      </c>
      <c r="D119" s="12" t="s">
        <v>69</v>
      </c>
      <c r="E119" s="12">
        <v>2.2</v>
      </c>
      <c r="F119" s="12">
        <v>0.7</v>
      </c>
      <c r="G119" s="51"/>
    </row>
    <row r="120" spans="1:7" ht="15.75" thickBot="1">
      <c r="A120" s="143"/>
      <c r="B120" s="13" t="s">
        <v>74</v>
      </c>
      <c r="C120" s="12">
        <v>86</v>
      </c>
      <c r="D120" s="12" t="s">
        <v>69</v>
      </c>
      <c r="E120" s="12">
        <v>1.5</v>
      </c>
      <c r="F120" s="12">
        <v>0.35</v>
      </c>
      <c r="G120" s="51"/>
    </row>
    <row r="121" spans="1:7" ht="15.75" thickBot="1">
      <c r="A121" s="144"/>
      <c r="B121" s="23" t="s">
        <v>266</v>
      </c>
      <c r="C121" s="24" t="s">
        <v>69</v>
      </c>
      <c r="D121" s="24">
        <v>8</v>
      </c>
      <c r="E121" s="24">
        <v>14.2</v>
      </c>
      <c r="F121" s="24">
        <v>3.5</v>
      </c>
      <c r="G121" s="51"/>
    </row>
    <row r="122" spans="1:7" ht="15.75" thickBot="1">
      <c r="A122" s="13" t="s">
        <v>267</v>
      </c>
      <c r="B122" s="13" t="s">
        <v>265</v>
      </c>
      <c r="C122" s="12">
        <v>91</v>
      </c>
      <c r="D122" s="12" t="s">
        <v>69</v>
      </c>
      <c r="E122" s="12">
        <v>5.5</v>
      </c>
      <c r="F122" s="12">
        <v>1.46</v>
      </c>
      <c r="G122" s="51"/>
    </row>
    <row r="123" spans="1:7" ht="15.75" thickBot="1">
      <c r="A123" s="21"/>
      <c r="B123" s="13" t="s">
        <v>74</v>
      </c>
      <c r="C123" s="12">
        <v>86</v>
      </c>
      <c r="D123" s="12" t="s">
        <v>69</v>
      </c>
      <c r="E123" s="12">
        <v>1.5</v>
      </c>
      <c r="F123" s="12">
        <v>0.3</v>
      </c>
      <c r="G123" s="51"/>
    </row>
    <row r="124" spans="1:7" ht="15.75" thickBot="1">
      <c r="A124" s="27"/>
      <c r="B124" s="23" t="s">
        <v>266</v>
      </c>
      <c r="C124" s="24" t="s">
        <v>69</v>
      </c>
      <c r="D124" s="24">
        <v>8</v>
      </c>
      <c r="E124" s="24">
        <v>17.5</v>
      </c>
      <c r="F124" s="24">
        <v>3.86</v>
      </c>
      <c r="G124" s="51"/>
    </row>
    <row r="126" spans="1:6" ht="15">
      <c r="A126" s="166" t="s">
        <v>268</v>
      </c>
      <c r="B126" s="166"/>
      <c r="C126" s="166"/>
      <c r="D126" s="166"/>
      <c r="E126" s="166"/>
      <c r="F126" s="166"/>
    </row>
    <row r="127" spans="1:6" ht="15">
      <c r="A127" s="166" t="s">
        <v>8</v>
      </c>
      <c r="B127" s="166"/>
      <c r="C127" s="166"/>
      <c r="D127" s="166"/>
      <c r="E127" s="166"/>
      <c r="F127" s="166"/>
    </row>
    <row r="128" spans="1:6" ht="15.75" thickBot="1">
      <c r="A128" s="172"/>
      <c r="B128" s="172"/>
      <c r="C128" s="172"/>
      <c r="D128" s="172"/>
      <c r="E128" s="172"/>
      <c r="F128" s="172"/>
    </row>
    <row r="129" spans="1:6" ht="33" customHeight="1" thickBot="1">
      <c r="A129" s="13" t="s">
        <v>42</v>
      </c>
      <c r="B129" s="13" t="s">
        <v>269</v>
      </c>
      <c r="C129" s="18"/>
      <c r="D129" s="13" t="s">
        <v>270</v>
      </c>
      <c r="E129" s="173" t="s">
        <v>271</v>
      </c>
      <c r="F129" s="174"/>
    </row>
    <row r="130" spans="1:6" ht="23.25" thickBot="1">
      <c r="A130" s="18"/>
      <c r="B130" s="18"/>
      <c r="C130" s="12" t="s">
        <v>272</v>
      </c>
      <c r="D130" s="12" t="s">
        <v>273</v>
      </c>
      <c r="E130" s="12" t="s">
        <v>274</v>
      </c>
      <c r="F130" s="33" t="s">
        <v>275</v>
      </c>
    </row>
    <row r="131" spans="1:6" ht="15.75" thickBot="1">
      <c r="A131" s="30" t="s">
        <v>276</v>
      </c>
      <c r="B131" s="31"/>
      <c r="C131" s="31"/>
      <c r="D131" s="31"/>
      <c r="E131" s="31"/>
      <c r="F131" s="32"/>
    </row>
    <row r="132" spans="1:6" ht="15.75" thickBot="1">
      <c r="A132" s="13" t="s">
        <v>208</v>
      </c>
      <c r="B132" s="13" t="s">
        <v>277</v>
      </c>
      <c r="C132" s="12">
        <v>86</v>
      </c>
      <c r="D132" s="12">
        <v>35</v>
      </c>
      <c r="E132" s="12">
        <v>175</v>
      </c>
      <c r="F132" s="11">
        <v>5</v>
      </c>
    </row>
    <row r="133" spans="1:6" ht="15.75" thickBot="1">
      <c r="A133" s="13" t="s">
        <v>213</v>
      </c>
      <c r="B133" s="13" t="s">
        <v>278</v>
      </c>
      <c r="C133" s="12">
        <v>86</v>
      </c>
      <c r="D133" s="12">
        <v>35</v>
      </c>
      <c r="E133" s="12">
        <v>154</v>
      </c>
      <c r="F133" s="11">
        <v>4.4</v>
      </c>
    </row>
    <row r="134" spans="1:6" ht="15.75" thickBot="1">
      <c r="A134" s="13" t="s">
        <v>279</v>
      </c>
      <c r="B134" s="13" t="s">
        <v>278</v>
      </c>
      <c r="C134" s="12">
        <v>86</v>
      </c>
      <c r="D134" s="12">
        <v>15</v>
      </c>
      <c r="E134" s="12">
        <v>65</v>
      </c>
      <c r="F134" s="11">
        <v>4.35</v>
      </c>
    </row>
    <row r="135" spans="1:6" ht="15.75" thickBot="1">
      <c r="A135" s="13" t="s">
        <v>280</v>
      </c>
      <c r="B135" s="13" t="s">
        <v>281</v>
      </c>
      <c r="C135" s="12">
        <v>86</v>
      </c>
      <c r="D135" s="12">
        <v>30</v>
      </c>
      <c r="E135" s="12">
        <v>150</v>
      </c>
      <c r="F135" s="11">
        <v>5</v>
      </c>
    </row>
    <row r="136" spans="1:6" ht="15.75" thickBot="1">
      <c r="A136" s="13" t="s">
        <v>282</v>
      </c>
      <c r="B136" s="13" t="s">
        <v>283</v>
      </c>
      <c r="C136" s="12">
        <v>86</v>
      </c>
      <c r="D136" s="12">
        <v>20</v>
      </c>
      <c r="E136" s="12">
        <v>106</v>
      </c>
      <c r="F136" s="11">
        <v>5.3</v>
      </c>
    </row>
    <row r="137" spans="1:6" ht="15.75" thickBot="1">
      <c r="A137" s="13" t="s">
        <v>284</v>
      </c>
      <c r="B137" s="13" t="s">
        <v>278</v>
      </c>
      <c r="C137" s="12">
        <v>86</v>
      </c>
      <c r="D137" s="12">
        <v>35</v>
      </c>
      <c r="E137" s="12">
        <v>152</v>
      </c>
      <c r="F137" s="11">
        <v>4.35</v>
      </c>
    </row>
    <row r="138" spans="1:6" ht="15.75" thickBot="1">
      <c r="A138" s="13" t="s">
        <v>285</v>
      </c>
      <c r="B138" s="13" t="s">
        <v>278</v>
      </c>
      <c r="C138" s="12">
        <v>86</v>
      </c>
      <c r="D138" s="12">
        <v>15</v>
      </c>
      <c r="E138" s="12">
        <v>66</v>
      </c>
      <c r="F138" s="11">
        <v>4.39</v>
      </c>
    </row>
    <row r="139" spans="1:6" ht="15.75" thickBot="1">
      <c r="A139" s="30" t="s">
        <v>72</v>
      </c>
      <c r="B139" s="31"/>
      <c r="C139" s="31"/>
      <c r="D139" s="31"/>
      <c r="E139" s="31"/>
      <c r="F139" s="32"/>
    </row>
    <row r="140" spans="1:6" ht="15.75" thickBot="1">
      <c r="A140" s="13" t="s">
        <v>208</v>
      </c>
      <c r="B140" s="13" t="s">
        <v>72</v>
      </c>
      <c r="C140" s="12">
        <v>20</v>
      </c>
      <c r="D140" s="12">
        <v>250</v>
      </c>
      <c r="E140" s="12">
        <v>95</v>
      </c>
      <c r="F140" s="11">
        <v>0.38</v>
      </c>
    </row>
    <row r="141" spans="1:6" ht="15.75" thickBot="1">
      <c r="A141" s="13" t="s">
        <v>286</v>
      </c>
      <c r="B141" s="13" t="s">
        <v>72</v>
      </c>
      <c r="C141" s="12">
        <v>20</v>
      </c>
      <c r="D141" s="12">
        <v>200</v>
      </c>
      <c r="E141" s="12">
        <v>94</v>
      </c>
      <c r="F141" s="11">
        <v>0.47</v>
      </c>
    </row>
    <row r="142" spans="1:6" ht="15.75" thickBot="1">
      <c r="A142" s="13" t="s">
        <v>287</v>
      </c>
      <c r="B142" s="13" t="s">
        <v>72</v>
      </c>
      <c r="C142" s="12">
        <v>20</v>
      </c>
      <c r="D142" s="12">
        <v>250</v>
      </c>
      <c r="E142" s="12">
        <v>95</v>
      </c>
      <c r="F142" s="11">
        <v>0.38</v>
      </c>
    </row>
    <row r="143" spans="1:6" ht="15.75" thickBot="1">
      <c r="A143" s="13" t="s">
        <v>288</v>
      </c>
      <c r="B143" s="13" t="s">
        <v>72</v>
      </c>
      <c r="C143" s="12">
        <v>20</v>
      </c>
      <c r="D143" s="12">
        <v>450</v>
      </c>
      <c r="E143" s="12">
        <v>293</v>
      </c>
      <c r="F143" s="11">
        <v>0.65</v>
      </c>
    </row>
    <row r="144" spans="1:6" ht="15.75" thickBot="1">
      <c r="A144" s="13" t="s">
        <v>289</v>
      </c>
      <c r="B144" s="13" t="s">
        <v>72</v>
      </c>
      <c r="C144" s="12">
        <v>20</v>
      </c>
      <c r="D144" s="12">
        <v>500</v>
      </c>
      <c r="E144" s="12">
        <v>165</v>
      </c>
      <c r="F144" s="11">
        <v>0.33</v>
      </c>
    </row>
    <row r="145" spans="1:6" ht="15.75" thickBot="1">
      <c r="A145" s="13" t="s">
        <v>290</v>
      </c>
      <c r="B145" s="13" t="s">
        <v>72</v>
      </c>
      <c r="C145" s="12">
        <v>20</v>
      </c>
      <c r="D145" s="12">
        <v>500</v>
      </c>
      <c r="E145" s="12">
        <v>230</v>
      </c>
      <c r="F145" s="11">
        <v>0.46</v>
      </c>
    </row>
    <row r="146" spans="1:6" ht="15.75" thickBot="1">
      <c r="A146" s="13" t="s">
        <v>291</v>
      </c>
      <c r="B146" s="13" t="s">
        <v>72</v>
      </c>
      <c r="C146" s="12">
        <v>20</v>
      </c>
      <c r="D146" s="12">
        <v>450</v>
      </c>
      <c r="E146" s="12">
        <v>90</v>
      </c>
      <c r="F146" s="11">
        <v>0.2</v>
      </c>
    </row>
    <row r="147" spans="1:6" ht="15.75" thickBot="1">
      <c r="A147" s="13" t="s">
        <v>292</v>
      </c>
      <c r="B147" s="13" t="s">
        <v>72</v>
      </c>
      <c r="C147" s="12">
        <v>20</v>
      </c>
      <c r="D147" s="12">
        <v>250</v>
      </c>
      <c r="E147" s="12">
        <v>95</v>
      </c>
      <c r="F147" s="11">
        <v>0.38</v>
      </c>
    </row>
    <row r="148" spans="1:6" ht="15.75" thickBot="1">
      <c r="A148" s="23" t="s">
        <v>258</v>
      </c>
      <c r="B148" s="23" t="s">
        <v>72</v>
      </c>
      <c r="C148" s="24">
        <v>20</v>
      </c>
      <c r="D148" s="24">
        <v>400</v>
      </c>
      <c r="E148" s="24">
        <v>260</v>
      </c>
      <c r="F148" s="25">
        <v>0.65</v>
      </c>
    </row>
    <row r="149" spans="1:6" ht="15.75" thickBot="1">
      <c r="A149" s="13" t="s">
        <v>293</v>
      </c>
      <c r="B149" s="13" t="s">
        <v>72</v>
      </c>
      <c r="C149" s="12">
        <v>20</v>
      </c>
      <c r="D149" s="12">
        <v>500</v>
      </c>
      <c r="E149" s="12">
        <v>165</v>
      </c>
      <c r="F149" s="11">
        <v>0.33</v>
      </c>
    </row>
    <row r="150" spans="1:6" ht="15.75" thickBot="1">
      <c r="A150" s="13" t="s">
        <v>294</v>
      </c>
      <c r="B150" s="13" t="s">
        <v>72</v>
      </c>
      <c r="C150" s="12">
        <v>20</v>
      </c>
      <c r="D150" s="12">
        <v>500</v>
      </c>
      <c r="E150" s="12">
        <v>230</v>
      </c>
      <c r="F150" s="11">
        <v>0.46</v>
      </c>
    </row>
    <row r="151" spans="1:6" ht="15.75" thickBot="1">
      <c r="A151" s="13" t="s">
        <v>295</v>
      </c>
      <c r="B151" s="13" t="s">
        <v>72</v>
      </c>
      <c r="C151" s="12">
        <v>20</v>
      </c>
      <c r="D151" s="12">
        <v>530</v>
      </c>
      <c r="E151" s="12">
        <v>106</v>
      </c>
      <c r="F151" s="11">
        <v>0.2</v>
      </c>
    </row>
    <row r="152" spans="1:6" ht="15.75" thickBot="1">
      <c r="A152" s="13" t="s">
        <v>296</v>
      </c>
      <c r="B152" s="13" t="s">
        <v>72</v>
      </c>
      <c r="C152" s="12">
        <v>20</v>
      </c>
      <c r="D152" s="12">
        <v>150</v>
      </c>
      <c r="E152" s="12">
        <v>57</v>
      </c>
      <c r="F152" s="11">
        <v>0.38</v>
      </c>
    </row>
    <row r="153" spans="1:6" ht="23.25" thickBot="1">
      <c r="A153" s="13" t="s">
        <v>297</v>
      </c>
      <c r="B153" s="13" t="s">
        <v>72</v>
      </c>
      <c r="C153" s="12">
        <v>20</v>
      </c>
      <c r="D153" s="12">
        <v>250</v>
      </c>
      <c r="E153" s="12">
        <v>95</v>
      </c>
      <c r="F153" s="11">
        <v>0.38</v>
      </c>
    </row>
    <row r="154" spans="1:6" ht="15.75" thickBot="1">
      <c r="A154" s="23" t="s">
        <v>298</v>
      </c>
      <c r="B154" s="23" t="s">
        <v>72</v>
      </c>
      <c r="C154" s="24">
        <v>20</v>
      </c>
      <c r="D154" s="24">
        <v>200</v>
      </c>
      <c r="E154" s="24">
        <v>76</v>
      </c>
      <c r="F154" s="25">
        <v>0.38</v>
      </c>
    </row>
    <row r="155" spans="1:6" ht="15">
      <c r="A155" s="175" t="s">
        <v>299</v>
      </c>
      <c r="B155" s="175"/>
      <c r="C155" s="175"/>
      <c r="D155" s="175"/>
      <c r="E155" s="175"/>
      <c r="F155" s="175"/>
    </row>
    <row r="156" spans="1:6" ht="15">
      <c r="A156" s="145" t="s">
        <v>300</v>
      </c>
      <c r="B156" s="145"/>
      <c r="C156" s="145"/>
      <c r="D156" s="145"/>
      <c r="E156" s="145"/>
      <c r="F156" s="145"/>
    </row>
  </sheetData>
  <sheetProtection password="F729" sheet="1" selectLockedCells="1"/>
  <mergeCells count="38">
    <mergeCell ref="R9:X9"/>
    <mergeCell ref="R10:X10"/>
    <mergeCell ref="M19:N19"/>
    <mergeCell ref="M21:P21"/>
    <mergeCell ref="M22:P22"/>
    <mergeCell ref="U12:X12"/>
    <mergeCell ref="A119:A121"/>
    <mergeCell ref="A126:F126"/>
    <mergeCell ref="A127:F127"/>
    <mergeCell ref="A128:F128"/>
    <mergeCell ref="E129:F129"/>
    <mergeCell ref="A155:F155"/>
    <mergeCell ref="R34:X34"/>
    <mergeCell ref="R35:X35"/>
    <mergeCell ref="A156:F156"/>
    <mergeCell ref="H9:K9"/>
    <mergeCell ref="M9:P9"/>
    <mergeCell ref="O12:P12"/>
    <mergeCell ref="M10:P10"/>
    <mergeCell ref="A10:F10"/>
    <mergeCell ref="A9:F9"/>
    <mergeCell ref="H10:K10"/>
    <mergeCell ref="N24:N25"/>
    <mergeCell ref="A86:A88"/>
    <mergeCell ref="A89:A91"/>
    <mergeCell ref="A97:A99"/>
    <mergeCell ref="A100:A102"/>
    <mergeCell ref="A103:A105"/>
    <mergeCell ref="A1:D1"/>
    <mergeCell ref="E1:O1"/>
    <mergeCell ref="A106:A108"/>
    <mergeCell ref="A83:A85"/>
    <mergeCell ref="R36:X36"/>
    <mergeCell ref="U14:X17"/>
    <mergeCell ref="U18:U19"/>
    <mergeCell ref="V20:X22"/>
    <mergeCell ref="U23:X33"/>
    <mergeCell ref="M24:M25"/>
  </mergeCells>
  <hyperlinks>
    <hyperlink ref="A3" location="'StoffBilV Anlage 1'!Tabelle_1" display="Tabelle 1"/>
    <hyperlink ref="A4" location="'StoffBilV Anlage 1'!Tabelle_2" display="Tabelle 2"/>
    <hyperlink ref="A5" location="'StoffBilV Anlage 1'!Tabelle_3" display="Tabelle 3"/>
    <hyperlink ref="A7" location="'StoffBilV Anlage 1'!Tabelle_5" display="Tabelle 5"/>
    <hyperlink ref="A6" location="'StoffBilV Anlage 1'!Tabelle_4" display="Tabelle 4"/>
    <hyperlink ref="A8" location="'StoffBilV Anlage 1'!Tabelle_6" display="Tabelle 6"/>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Dokumentationshilfe Stoffstrombilanz</dc:title>
  <dc:subject/>
  <dc:creator/>
  <cp:keywords/>
  <dc:description/>
  <cp:lastModifiedBy>Gersten, Dirk - LfULG</cp:lastModifiedBy>
  <dcterms:created xsi:type="dcterms:W3CDTF">2019-11-06T06:37:43Z</dcterms:created>
  <dcterms:modified xsi:type="dcterms:W3CDTF">2023-12-14T06:16:19Z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